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Y:\2025 год\ОТДЕЛ РЕГУЛИРОВАНИЯ КОНТРАКТНОЙ СИСТЕМЫ\МОНИТОРИНГИ\Централизация закупок_2025\2025_МЗ\МКУ\На сайт\"/>
    </mc:Choice>
  </mc:AlternateContent>
  <xr:revisionPtr revIDLastSave="0" documentId="13_ncr:1_{FBD18091-AE77-43A5-89E7-3BE6F774EE0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25_IT" sheetId="1" r:id="rId1"/>
  </sheets>
  <definedNames>
    <definedName name="_xlnm._FilterDatabase" localSheetId="0" hidden="1">'2025_IT'!$A$11:$Y$20</definedName>
    <definedName name="_xlnm.Print_Area" localSheetId="0">'2025_IT'!$A$1:$S$148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7" i="1" l="1"/>
  <c r="P17" i="1"/>
  <c r="Q17" i="1"/>
  <c r="O20" i="1"/>
  <c r="P20" i="1"/>
  <c r="Q20" i="1"/>
  <c r="N20" i="1"/>
  <c r="N17" i="1"/>
  <c r="M17" i="1"/>
  <c r="M20" i="1"/>
  <c r="L17" i="1"/>
  <c r="L146" i="1" l="1"/>
  <c r="O133" i="1" l="1"/>
  <c r="P133" i="1"/>
  <c r="Q133" i="1"/>
  <c r="N134" i="1"/>
  <c r="M133" i="1"/>
  <c r="M145" i="1" s="1"/>
  <c r="O131" i="1"/>
  <c r="P131" i="1"/>
  <c r="Q131" i="1"/>
  <c r="N131" i="1"/>
  <c r="M131" i="1"/>
  <c r="M130" i="1"/>
  <c r="M134" i="1" s="1"/>
  <c r="O134" i="1"/>
  <c r="P134" i="1"/>
  <c r="Q134" i="1"/>
  <c r="N101" i="1"/>
  <c r="O101" i="1"/>
  <c r="P101" i="1"/>
  <c r="Q101" i="1"/>
  <c r="O98" i="1"/>
  <c r="P98" i="1"/>
  <c r="Q98" i="1"/>
  <c r="N98" i="1"/>
  <c r="M98" i="1"/>
  <c r="M97" i="1"/>
  <c r="M101" i="1" s="1"/>
  <c r="M90" i="1"/>
  <c r="M94" i="1" s="1"/>
  <c r="N94" i="1"/>
  <c r="O94" i="1"/>
  <c r="P94" i="1"/>
  <c r="Q94" i="1"/>
  <c r="O91" i="1"/>
  <c r="P91" i="1"/>
  <c r="Q91" i="1"/>
  <c r="N91" i="1"/>
  <c r="M91" i="1"/>
  <c r="N133" i="1" l="1"/>
  <c r="N145" i="1" s="1"/>
  <c r="Q145" i="1"/>
  <c r="M144" i="1"/>
  <c r="N144" i="1"/>
  <c r="O144" i="1"/>
  <c r="P144" i="1"/>
  <c r="Q144" i="1"/>
  <c r="L144" i="1"/>
  <c r="L145" i="1"/>
  <c r="O145" i="1"/>
  <c r="P145" i="1"/>
  <c r="N140" i="1"/>
  <c r="O140" i="1"/>
  <c r="P140" i="1"/>
  <c r="Q140" i="1"/>
  <c r="M140" i="1"/>
  <c r="O137" i="1"/>
  <c r="P137" i="1"/>
  <c r="Q137" i="1"/>
  <c r="N137" i="1"/>
  <c r="M137" i="1"/>
  <c r="N87" i="1"/>
  <c r="O87" i="1"/>
  <c r="P87" i="1"/>
  <c r="Q87" i="1"/>
  <c r="M87" i="1"/>
  <c r="N84" i="1"/>
  <c r="M84" i="1"/>
  <c r="N81" i="1"/>
  <c r="O81" i="1"/>
  <c r="P81" i="1"/>
  <c r="Q81" i="1"/>
  <c r="M81" i="1"/>
  <c r="O78" i="1"/>
  <c r="P78" i="1"/>
  <c r="Q78" i="1"/>
  <c r="N78" i="1"/>
  <c r="M78" i="1"/>
  <c r="O72" i="1"/>
  <c r="P72" i="1"/>
  <c r="Q72" i="1"/>
  <c r="N72" i="1"/>
  <c r="N75" i="1"/>
  <c r="O75" i="1"/>
  <c r="P75" i="1"/>
  <c r="Q75" i="1"/>
  <c r="M75" i="1"/>
  <c r="M72" i="1"/>
  <c r="O67" i="1"/>
  <c r="P67" i="1"/>
  <c r="Q67" i="1"/>
  <c r="N67" i="1"/>
  <c r="O64" i="1"/>
  <c r="P64" i="1"/>
  <c r="Q64" i="1"/>
  <c r="N64" i="1"/>
  <c r="M64" i="1"/>
  <c r="M67" i="1"/>
  <c r="O55" i="1"/>
  <c r="P55" i="1"/>
  <c r="Q55" i="1"/>
  <c r="N55" i="1"/>
  <c r="M55" i="1"/>
  <c r="N58" i="1"/>
  <c r="O58" i="1"/>
  <c r="P58" i="1"/>
  <c r="Q58" i="1"/>
  <c r="M58" i="1"/>
  <c r="P41" i="1"/>
  <c r="P44" i="1"/>
  <c r="M44" i="1"/>
  <c r="M41" i="1"/>
  <c r="P28" i="1"/>
  <c r="P31" i="1"/>
  <c r="M31" i="1"/>
  <c r="M28" i="1"/>
  <c r="M143" i="1" s="1"/>
  <c r="L28" i="1"/>
  <c r="M146" i="1" l="1"/>
  <c r="L64" i="1"/>
  <c r="O41" i="1"/>
  <c r="Q41" i="1"/>
  <c r="N41" i="1"/>
  <c r="N44" i="1"/>
  <c r="O44" i="1"/>
  <c r="Q44" i="1"/>
  <c r="O28" i="1"/>
  <c r="Q28" i="1"/>
  <c r="N28" i="1"/>
  <c r="N31" i="1"/>
  <c r="O31" i="1"/>
  <c r="Q31" i="1"/>
  <c r="P146" i="1"/>
  <c r="N143" i="1" l="1"/>
  <c r="N146" i="1"/>
  <c r="O146" i="1"/>
  <c r="Q146" i="1"/>
  <c r="L137" i="1"/>
  <c r="L131" i="1"/>
  <c r="L98" i="1"/>
  <c r="L91" i="1"/>
  <c r="Q84" i="1"/>
  <c r="Q143" i="1" s="1"/>
  <c r="P84" i="1"/>
  <c r="P143" i="1" s="1"/>
  <c r="O84" i="1"/>
  <c r="O143" i="1" s="1"/>
  <c r="L84" i="1"/>
  <c r="L78" i="1"/>
  <c r="L72" i="1"/>
  <c r="L55" i="1"/>
  <c r="L41" i="1"/>
  <c r="L143" i="1" l="1"/>
</calcChain>
</file>

<file path=xl/sharedStrings.xml><?xml version="1.0" encoding="utf-8"?>
<sst xmlns="http://schemas.openxmlformats.org/spreadsheetml/2006/main" count="853" uniqueCount="221">
  <si>
    <t>№ п/п</t>
  </si>
  <si>
    <t>Наименование заказчика</t>
  </si>
  <si>
    <t>ИНН заказчика</t>
  </si>
  <si>
    <t>Наименование объекта закупки</t>
  </si>
  <si>
    <t>Наименование национального проекта</t>
  </si>
  <si>
    <t>Наименование 
федерального проекта</t>
  </si>
  <si>
    <t>Наименование 
государственной программы 
Липецкой области</t>
  </si>
  <si>
    <t>Идентификационный код закупки</t>
  </si>
  <si>
    <t>Товар (работа. услуга) по Общероссийскому классификатору продукции по видам экономической деятельности ОК 034-2014 (КПЕС 2008) (ОКПД2)</t>
  </si>
  <si>
    <t>Источник
финансирования</t>
  </si>
  <si>
    <t>Предполагаемая дата размещения (месяц)</t>
  </si>
  <si>
    <t>Способ определения поставщика (подрядчика, исполнителя)</t>
  </si>
  <si>
    <t>внебюджетные средства, руб.</t>
  </si>
  <si>
    <t>Наименование муниципального образования</t>
  </si>
  <si>
    <t>областной
бюджет, руб.</t>
  </si>
  <si>
    <t>город Липецк</t>
  </si>
  <si>
    <t>местный 
бюджет, руб.</t>
  </si>
  <si>
    <t>Н(М)ЦК, руб.</t>
  </si>
  <si>
    <t>Всего, руб.</t>
  </si>
  <si>
    <t>0 закупок в рамках нац.проектов</t>
  </si>
  <si>
    <t>федеральный
бюджет, руб.</t>
  </si>
  <si>
    <t>Администрация города Липецка</t>
  </si>
  <si>
    <t>-</t>
  </si>
  <si>
    <t>эл. аукцион</t>
  </si>
  <si>
    <t>58.29.50.000</t>
  </si>
  <si>
    <t>Департамент финансов администрации города Липецка</t>
  </si>
  <si>
    <t>61.10</t>
  </si>
  <si>
    <t>62.03</t>
  </si>
  <si>
    <t>58.29</t>
  </si>
  <si>
    <t>63.99.10.190</t>
  </si>
  <si>
    <t>62.03.12.130</t>
  </si>
  <si>
    <t>декабрь</t>
  </si>
  <si>
    <t>МКУ "Управление по делам ГО и ЧС г. Липецка"</t>
  </si>
  <si>
    <t>26.20</t>
  </si>
  <si>
    <t>62.02.30.000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</si>
  <si>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</si>
  <si>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</si>
  <si>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</si>
  <si>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</si>
  <si>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</si>
  <si>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</si>
  <si>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</si>
  <si>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</si>
  <si>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</si>
  <si>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</si>
  <si>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</si>
  <si>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№ пункта Перечня товаров, работ, услуг в сфере ИТ,ЗИиС для муниципальных нужд (Постановление Правительства ЛО от 15.08.2023 № 431)</t>
  </si>
  <si>
    <t>МКУ "ЦБ ДО администрации г.Липецка"</t>
  </si>
  <si>
    <t>МБУ "Технопарк-Липецк"</t>
  </si>
  <si>
    <t>МКУ "Межведомственный центр учета города Липецка"</t>
  </si>
  <si>
    <t>Оказание услуг по адаптации и сопровождению эекземпляров систем Консультант Плюс, установленных у заказчика</t>
  </si>
  <si>
    <t>253482614467748260100100040006203242</t>
  </si>
  <si>
    <t>Оказание услуг по комплексному обслуживанию и сопровождению ПП 1С</t>
  </si>
  <si>
    <t>253482614467748260100100030006203242</t>
  </si>
  <si>
    <t>Оказание услуг по передаче права на использование электронных систем "Госфинансы" и "Госзаказ"</t>
  </si>
  <si>
    <t>253482614467748260100100060005829242</t>
  </si>
  <si>
    <t>Оказание услуг по предоставлению неисключительных прав (лицензий) на использование программного продукта "Kaspersky"</t>
  </si>
  <si>
    <t>253482614467748260100100020005829242</t>
  </si>
  <si>
    <t>МКУ "Управление ресурсного обеспечения администрации города Липецка"</t>
  </si>
  <si>
    <t>Поставка оргтехники</t>
  </si>
  <si>
    <t>0 закупок в рамках гос.программ</t>
  </si>
  <si>
    <t>Липецкий городской Совет депутатов</t>
  </si>
  <si>
    <t>Потавка расходных материалов</t>
  </si>
  <si>
    <t>28.23</t>
  </si>
  <si>
    <t xml:space="preserve">февраль </t>
  </si>
  <si>
    <t>Поставка картриджей</t>
  </si>
  <si>
    <t>253482604485948260100100060002823242</t>
  </si>
  <si>
    <t>253482614467748260100100050007490242</t>
  </si>
  <si>
    <t>74.90</t>
  </si>
  <si>
    <t>62.02.20.190</t>
  </si>
  <si>
    <t>Поставка компьютерного оборудовани я (МФУ)</t>
  </si>
  <si>
    <t>26.20.18.000-00000069</t>
  </si>
  <si>
    <r>
      <t>Итого: 6 закупок для нужд</t>
    </r>
    <r>
      <rPr>
        <b/>
        <sz val="20"/>
        <rFont val="Times New Roman"/>
        <family val="1"/>
        <charset val="204"/>
      </rPr>
      <t xml:space="preserve"> 4 </t>
    </r>
    <r>
      <rPr>
        <b/>
        <sz val="20"/>
        <color indexed="8"/>
        <rFont val="Times New Roman"/>
        <family val="1"/>
        <charset val="204"/>
      </rPr>
      <t>заказчиков</t>
    </r>
  </si>
  <si>
    <t>6 закупок, относящихся к категории "Прочие"</t>
  </si>
  <si>
    <t>8 закупок, относящихся к категории "Прочие"</t>
  </si>
  <si>
    <t>Поставка запасных частей для копировально-множительных аппаратов</t>
  </si>
  <si>
    <t xml:space="preserve">март </t>
  </si>
  <si>
    <t>Поставка перефирийного оборудования</t>
  </si>
  <si>
    <t>3, 5</t>
  </si>
  <si>
    <t>Поставка мониторов</t>
  </si>
  <si>
    <t>253482604485948260100100120002620242</t>
  </si>
  <si>
    <t>Поставка принтеров.</t>
  </si>
  <si>
    <t>253482604485948260100100110002620242</t>
  </si>
  <si>
    <t>26.20.16.150-00000005; 26.20.40.110-00000001</t>
  </si>
  <si>
    <t>74.90.20.140</t>
  </si>
  <si>
    <t>26.40.31.190</t>
  </si>
  <si>
    <t>253482611274948260100100020006399242</t>
  </si>
  <si>
    <t>Поставка компьютерной техники</t>
  </si>
  <si>
    <t xml:space="preserve">апрель </t>
  </si>
  <si>
    <t>Поставка сервера</t>
  </si>
  <si>
    <t>253482604485948260100100100002620242</t>
  </si>
  <si>
    <t>Поставка запасных частей и комплектующих для компьютерной техники</t>
  </si>
  <si>
    <t>253482604485948260100100070000000242</t>
  </si>
  <si>
    <t>26.20.; 27.20</t>
  </si>
  <si>
    <t>Управление опеки (попечительства) и охраны прав детства администрации города Липецка</t>
  </si>
  <si>
    <t>28.23.25.000</t>
  </si>
  <si>
    <t>26.20.18.000
26.20.16.120</t>
  </si>
  <si>
    <t>Поставка компьютеного оборудования (коммутаторы, маршрутизаторы)</t>
  </si>
  <si>
    <t>26.30.11.110-00000053</t>
  </si>
  <si>
    <t>26.20.14.100</t>
  </si>
  <si>
    <t>Поставка кртриджей для офисной техники</t>
  </si>
  <si>
    <t>3 закупки, относящихся к категории "Прочие"</t>
  </si>
  <si>
    <t>Оказание услуг по обновлению расширений, дополнительных отчетов и обработок и разработка нового функционала</t>
  </si>
  <si>
    <t>Поставка аудиоконференц-системы для  Большого зала</t>
  </si>
  <si>
    <t xml:space="preserve">август </t>
  </si>
  <si>
    <t>Поставка компьютерного оборудования (блок питания, материнская плата, процессор, куллер, оперативная память, клавиатуры, мыши)</t>
  </si>
  <si>
    <t>26.20.40.190</t>
  </si>
  <si>
    <t>26.20.17.110</t>
  </si>
  <si>
    <t>Оказание услуг связи по предоставлению каналов доступа в сеть Интернет в 2026 году</t>
  </si>
  <si>
    <t>253482604485948260100100150006110242</t>
  </si>
  <si>
    <t>253482604485948260100100180006203242</t>
  </si>
  <si>
    <t>253482604485948260100100170005829242</t>
  </si>
  <si>
    <t>253482604485948260100100160005829242</t>
  </si>
  <si>
    <t>Задонский муниципальный район</t>
  </si>
  <si>
    <t>Администрация Задонского муниципального района Липецкой области Российской Федерации</t>
  </si>
  <si>
    <t>МКУ "Центр компетенций в сфере бухгалтерского учета и муниципального заказа" Задонского муниципального района</t>
  </si>
  <si>
    <t>Оказание услуг по адаптации и сопровождению экземпляров Систем Консультант Плюс в 2026 году</t>
  </si>
  <si>
    <t>253480800317648080100100080006203244</t>
  </si>
  <si>
    <t>Оказание услуг по сопровождению и технической поддержке справочно-правовой системы Гарант в 2026 году</t>
  </si>
  <si>
    <t>253480800317648080100100060006203244</t>
  </si>
  <si>
    <t>Оказание услуг по расширенному сопровождению Подсистемы проектирования бюджета на 2026 год</t>
  </si>
  <si>
    <t>Оказание услуг по адаптации и сопровождению экземпляров Систем КонсультантПлюс</t>
  </si>
  <si>
    <t>Оказание услуг по адаптации и сопровождению экземпляров Систем ГАРАНТ</t>
  </si>
  <si>
    <t>Грязинский муниципальный район</t>
  </si>
  <si>
    <t>МБУК "МКМЦ" ГРЯЗИНСКОГО РАЙОНА</t>
  </si>
  <si>
    <t>Поставка лампы ксеноновой для имеющегося цифрового кинопроектора Christie CP 2215</t>
  </si>
  <si>
    <t>253480201059348020100100090002740244</t>
  </si>
  <si>
    <t>27.40.15.140</t>
  </si>
  <si>
    <t>Оказание услуг по адаптации и сопровождению экземпляров Систем КонсультантПлюс на 2026 г.</t>
  </si>
  <si>
    <t>253480201059348020100100040006203244</t>
  </si>
  <si>
    <t>Администрация Грязинского муниципального района</t>
  </si>
  <si>
    <t>Оказание услуг видеонаблюдения с передачей видеопотоков по каналам передачи данных на основе волоконно-оптической линии связи для администрации Грязинского муниципального района Липецкой области в 2026 году</t>
  </si>
  <si>
    <t>253480200183148020100100020006110244</t>
  </si>
  <si>
    <t>61.10.30.190</t>
  </si>
  <si>
    <t>Добринский муниципальный район</t>
  </si>
  <si>
    <t>МКУ ЕДДС</t>
  </si>
  <si>
    <t>Администрация Добринского муниципального района Липецкой области</t>
  </si>
  <si>
    <t>42.09</t>
  </si>
  <si>
    <t>63.99</t>
  </si>
  <si>
    <t>эл.аукцион</t>
  </si>
  <si>
    <t>Управление финансов адимистрации Добринского муниципального района</t>
  </si>
  <si>
    <t>20.59</t>
  </si>
  <si>
    <t>Поставка запасных частей</t>
  </si>
  <si>
    <t>Поставка системного блока</t>
  </si>
  <si>
    <t>Оказание услуг по предоставлению доступа к сети "Интернет"</t>
  </si>
  <si>
    <t>Оказание услуг по предоставлению каналов передачи данных в сеть VPN</t>
  </si>
  <si>
    <t>Елецкий район</t>
  </si>
  <si>
    <t>Администрация Елецкого муниципального района Липецкой области</t>
  </si>
  <si>
    <t>Оказание услуг по предоставлению доступа к программному продукту "АРМ-НПА" и его информационно-технологическому сопровождению</t>
  </si>
  <si>
    <t>Оказание услуг по адаптации и сопровождению экземпляров Систем КонсультантПлюс в 2025г.</t>
  </si>
  <si>
    <t>Краснинский муниципальный район</t>
  </si>
  <si>
    <t>Отдел финансов администрации Краснинского муниципального района</t>
  </si>
  <si>
    <t>62.02</t>
  </si>
  <si>
    <t>Администрация Краснинского муниципального района</t>
  </si>
  <si>
    <t>Оказание услуг по адаптации и сопровождению экземпляров Систем КонсультантПлюс на основе специального лицензионного программного обеспечения, обеспечивающего совместимость услуг с установленными у заказчика экземплярами Систем КонсультантПлюс</t>
  </si>
  <si>
    <t>63.11</t>
  </si>
  <si>
    <t>Государственная программа  "Эффективное государственное управление и развитие муниципальной службы в Липецкой области"</t>
  </si>
  <si>
    <t>Тербунский муниципальный район</t>
  </si>
  <si>
    <t>Админситрация сельского поселения Тербунский сельсовет</t>
  </si>
  <si>
    <t>61.10.30.190 / 61.10.30.190-00000056</t>
  </si>
  <si>
    <t>Администрация Тербунского муниципального района</t>
  </si>
  <si>
    <t>Оказание услуг по предоставлению канала доступа к виртуальным частным сетям (VPN)</t>
  </si>
  <si>
    <t>Оказание услуг по адаптации и сопровождению экземпляров систем КонсультантПлюс</t>
  </si>
  <si>
    <t>Оказание услуг по предоставлению доступа к программному комплексу "АРМ-НПА" и его информационно-технологическому сопровождению</t>
  </si>
  <si>
    <r>
      <t>Итого: 8 закупок для нужд</t>
    </r>
    <r>
      <rPr>
        <b/>
        <sz val="20"/>
        <rFont val="Times New Roman"/>
        <family val="1"/>
        <charset val="204"/>
      </rPr>
      <t xml:space="preserve">  4  </t>
    </r>
    <r>
      <rPr>
        <b/>
        <sz val="20"/>
        <color indexed="8"/>
        <rFont val="Times New Roman"/>
        <family val="1"/>
        <charset val="204"/>
      </rPr>
      <t>заказчиков</t>
    </r>
  </si>
  <si>
    <r>
      <t>Итого: 9 закупок для нужд 6</t>
    </r>
    <r>
      <rPr>
        <b/>
        <sz val="20"/>
        <rFont val="Times New Roman"/>
        <family val="1"/>
        <charset val="204"/>
      </rPr>
      <t xml:space="preserve">  </t>
    </r>
    <r>
      <rPr>
        <b/>
        <sz val="20"/>
        <color indexed="8"/>
        <rFont val="Times New Roman"/>
        <family val="1"/>
        <charset val="204"/>
      </rPr>
      <t>заказчиков</t>
    </r>
  </si>
  <si>
    <t>9 закупок, относящихся к категории "Прочие"</t>
  </si>
  <si>
    <r>
      <t>Итого: 4 закупки для нужд</t>
    </r>
    <r>
      <rPr>
        <b/>
        <sz val="20"/>
        <rFont val="Times New Roman"/>
        <family val="1"/>
        <charset val="204"/>
      </rPr>
      <t xml:space="preserve"> 2 </t>
    </r>
    <r>
      <rPr>
        <b/>
        <sz val="20"/>
        <color indexed="8"/>
        <rFont val="Times New Roman"/>
        <family val="1"/>
        <charset val="204"/>
      </rPr>
      <t>заказчиков</t>
    </r>
  </si>
  <si>
    <t>4 закупки, относящихся к категории "Прочие"</t>
  </si>
  <si>
    <r>
      <t>Итого: 3 закупки для нужд</t>
    </r>
    <r>
      <rPr>
        <b/>
        <sz val="20"/>
        <rFont val="Times New Roman"/>
        <family val="1"/>
        <charset val="204"/>
      </rPr>
      <t xml:space="preserve"> 2 </t>
    </r>
    <r>
      <rPr>
        <b/>
        <sz val="20"/>
        <color indexed="8"/>
        <rFont val="Times New Roman"/>
        <family val="1"/>
        <charset val="204"/>
      </rPr>
      <t>заказчиков</t>
    </r>
  </si>
  <si>
    <r>
      <t>Итого: 1 закупка для нужд</t>
    </r>
    <r>
      <rPr>
        <b/>
        <sz val="20"/>
        <rFont val="Times New Roman"/>
        <family val="1"/>
        <charset val="204"/>
      </rPr>
      <t xml:space="preserve"> 1 </t>
    </r>
    <r>
      <rPr>
        <b/>
        <sz val="20"/>
        <color indexed="8"/>
        <rFont val="Times New Roman"/>
        <family val="1"/>
        <charset val="204"/>
      </rPr>
      <t>заказчика</t>
    </r>
  </si>
  <si>
    <t>1 закупка, относящаяся к категории "Прочие"</t>
  </si>
  <si>
    <t>Итого: 1 закупка для нужд 1 заказчика</t>
  </si>
  <si>
    <t>24 закупки, относящихся к категории "Прочие"</t>
  </si>
  <si>
    <t>1, 4</t>
  </si>
  <si>
    <t>7,  4</t>
  </si>
  <si>
    <t>Оказание услуг по предоставлению лицензий для пользователей 1С</t>
  </si>
  <si>
    <t>22</t>
  </si>
  <si>
    <t>1</t>
  </si>
  <si>
    <t>2</t>
  </si>
  <si>
    <t>Администрация Хлевенского муниципального района</t>
  </si>
  <si>
    <t>61.90.10.160</t>
  </si>
  <si>
    <t xml:space="preserve">Оказание услуг по адаптации и сопровождению экземпляров Систем КонсультантПлюс
</t>
  </si>
  <si>
    <t>Итого: 2 закупки для нужд 2 заказчика</t>
  </si>
  <si>
    <t>2 закупки, относящиеся к категории "Прочие"</t>
  </si>
  <si>
    <r>
      <t>Итого: 28 закупок для нужд</t>
    </r>
    <r>
      <rPr>
        <b/>
        <sz val="20"/>
        <rFont val="Times New Roman"/>
        <family val="1"/>
        <charset val="204"/>
      </rPr>
      <t xml:space="preserve"> 21 </t>
    </r>
    <r>
      <rPr>
        <b/>
        <sz val="20"/>
        <color indexed="8"/>
        <rFont val="Times New Roman"/>
        <family val="1"/>
        <charset val="204"/>
      </rPr>
      <t>заказчика</t>
    </r>
  </si>
  <si>
    <t>4 закупки в рамках гос.программ</t>
  </si>
  <si>
    <t xml:space="preserve"> Хлевенский муниципальный район</t>
  </si>
  <si>
    <t>Департамент образования администрации города Липецка</t>
  </si>
  <si>
    <t>4826044961</t>
  </si>
  <si>
    <t>Оказание услуг по адаптации и сопровождению экземпляров Систем КонсультантПлюс на основе специального лицензионного программного обеспечения, обеспечивающего совместимость услуг с установленными в Департаменте образования администрации города Липецка  экземплярами Систем КонсультантПлюс</t>
  </si>
  <si>
    <t>253482604496148260100100070006203242</t>
  </si>
  <si>
    <r>
      <t>Итого: 11 закупок для нужд</t>
    </r>
    <r>
      <rPr>
        <b/>
        <sz val="20"/>
        <rFont val="Times New Roman"/>
        <family val="1"/>
        <charset val="204"/>
      </rPr>
      <t xml:space="preserve"> 6 </t>
    </r>
    <r>
      <rPr>
        <b/>
        <sz val="20"/>
        <color indexed="8"/>
        <rFont val="Times New Roman"/>
        <family val="1"/>
        <charset val="204"/>
      </rPr>
      <t>заказчиков</t>
    </r>
  </si>
  <si>
    <t>11 закупок, относящихся к категории "Прочие"</t>
  </si>
  <si>
    <t>72 закупки, относящиеся к категории "Прочие"</t>
  </si>
  <si>
    <r>
      <t>ВСЕГО: 76 закупок для нужд</t>
    </r>
    <r>
      <rPr>
        <b/>
        <sz val="20"/>
        <rFont val="Times New Roman"/>
        <family val="1"/>
        <charset val="204"/>
      </rPr>
      <t xml:space="preserve"> 23 </t>
    </r>
    <r>
      <rPr>
        <b/>
        <sz val="20"/>
        <color indexed="8"/>
        <rFont val="Times New Roman"/>
        <family val="1"/>
        <charset val="204"/>
      </rPr>
      <t>заказчиков</t>
    </r>
  </si>
  <si>
    <t>* График сформирован на основании информации, полученной от заказчиков по состоянию на 01.01.2025 г.</t>
  </si>
  <si>
    <t>График централизованного определения поставщика (подрядчика, исполнителя) закупок товаров (работ, услуг) 
в сфере информационных технологий, защиты информации и связи на 2025 год,
осуществляемого ОКУ "Управление по размещению госзаказа Липецкой области"*</t>
  </si>
  <si>
    <t>Оказание услуг по предоставлению прав использования программного обеспечения "Взаимодействие с порталом "Электронный бюджет" по приказу 243н" ("243н") (простой (неисключительной) лицензии) на 2026 год</t>
  </si>
  <si>
    <t>Оказание услуг по предоставлению неисключительного права на использование программ для ЭВМ: "Подсистема учета сведений о плательщиках - юридических лицах и уплаченных ими налоговых и неналоговых доходах в технологии СМАРТ (Плательщики и уплаченные доходы)" на 2026 год</t>
  </si>
  <si>
    <t>Оказание услуг по обмену электронными документами между абонентом системы электронного документооборота и адресатом с помощью программного обеспечения "ПК "Доклайнер", ранее установленного у Заказчика, на 2026 год</t>
  </si>
  <si>
    <t>Оказание услуг по предоставлению доступа к программному продукту "АРМ-НПА" и его информационно-технологическому сопровождению в 2025году для администрации Добринского муниципального района</t>
  </si>
  <si>
    <t>Оказание услуг по предоставлению доступа к программному продукту "Автоматизированное рабочее место "Нормативные правовые акты" и его информационно-технологическому сопровождению</t>
  </si>
  <si>
    <t>Муниципальное казенное учреждение "Центр компетенции в сфере бухгалтерского учета и муниципального заказа Добринского муниципального района"</t>
  </si>
  <si>
    <t>Оказание услуг по сопровождению программного продукта "1С: Предприятие 8" на 2026 год</t>
  </si>
  <si>
    <t>Оказание услуг по технической поддержке и сопровождению подсистемы обеспечения информационной безопасности муниципальной информационной системы "Кадры и бухгалтерия"</t>
  </si>
  <si>
    <t>Оказание услуг по технической поддержке системы защиты информации и проведению контроля защищенности автоматизированных рабочих мест</t>
  </si>
  <si>
    <t>Оказание услуг связи для системы видеонаблюдения аппаратно-программного комплекса "Безопасный город" (VPN-сеть)</t>
  </si>
  <si>
    <t>Оказание услуг по техническому обслуживанию и сопровождению программного обеспечения центра обработки данных администрации города Липецка</t>
  </si>
  <si>
    <t>Оказание услуг по технической защите и аттестации информационных систем, плановый технический контроль обеспечения уровня защищенности</t>
  </si>
  <si>
    <t xml:space="preserve">Оказание услуг по обновлению программного комплекса "ГРАНД-Смета" </t>
  </si>
  <si>
    <t>Оказание услуг по предоставлению (передаче) неисключительных прав на использование системы автоматизированного проектирования "Платформа nanoCAD"</t>
  </si>
  <si>
    <t>Оказание услуг по технической поддержки и сопровождению подсистемы обеспечения информационной безопасности муниципальной информационной системы "Кадры и бухгалтерия"</t>
  </si>
  <si>
    <t>Оказание услуг по техническому обслуживанию автоматизированных рабочих мест и переферийного оборудования</t>
  </si>
  <si>
    <t>Оказание услуг по обновлению баз Консультант-Плюс</t>
  </si>
  <si>
    <t xml:space="preserve">Оказание услуг по сопровождению программного комплекса 1С "Бухгалтерия" </t>
  </si>
  <si>
    <t>Оказание услуг по защите информации, составляющей государственную тайну на объекте вычислительной техники</t>
  </si>
  <si>
    <t>Поставка оборудования для компьютерной сети (Советская, 68, Коммунальная, 8)</t>
  </si>
  <si>
    <t>Поставка сервера под контроллер домена</t>
  </si>
  <si>
    <t>Оказание услуг по предоставлению каналов передачи данных в сеть VPN в 2025 году</t>
  </si>
  <si>
    <t xml:space="preserve">Оказание услуг по адаптации и  информационному сопровождению правовой справочной системы Консультант Плюс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</si>
</sst>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4"/>
      <color theme="1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20"/>
      <color rgb="FFC0000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20"/>
      <color indexed="17"/>
      <name val="Times New Roman"/>
      <family val="1"/>
      <charset val="204"/>
    </font>
    <font>
      <b/>
      <sz val="20"/>
      <color theme="9" tint="-0.49998474074526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CE4DA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1">
    <xf numFmtId="0" fontId="0" fillId="0" borderId="0"/>
    <xf numFmtId="0" fontId="3" fillId="0" borderId="0"/>
    <xf numFmtId="0" fontId="10" fillId="0" borderId="20">
      <alignment horizontal="center" vertical="center" wrapText="1"/>
    </xf>
    <xf numFmtId="2" fontId="10" fillId="0" borderId="20">
      <alignment horizontal="center" vertical="center" wrapText="1"/>
    </xf>
    <xf numFmtId="49" fontId="10" fillId="0" borderId="20">
      <alignment horizontal="center" vertical="center" wrapText="1"/>
    </xf>
    <xf numFmtId="0" fontId="2" fillId="0" borderId="0"/>
    <xf numFmtId="2" fontId="10" fillId="0" borderId="20">
      <alignment horizontal="center" vertical="center" shrinkToFit="1"/>
    </xf>
    <xf numFmtId="0" fontId="1" fillId="0" borderId="0"/>
    <xf numFmtId="0" fontId="3" fillId="0" borderId="0"/>
    <xf numFmtId="0" fontId="19" fillId="0" borderId="20">
      <alignment horizontal="center" vertical="center" wrapText="1"/>
    </xf>
    <xf numFmtId="4" fontId="19" fillId="0" borderId="20">
      <alignment horizontal="center" vertical="center" wrapText="1"/>
    </xf>
  </cellStyleXfs>
  <cellXfs count="112">
    <xf numFmtId="0" fontId="0" fillId="0" borderId="0" xfId="0"/>
    <xf numFmtId="0" fontId="8" fillId="2" borderId="18" xfId="0" applyFont="1" applyFill="1" applyBorder="1" applyAlignment="1">
      <alignment horizontal="center" vertical="center" wrapText="1"/>
    </xf>
    <xf numFmtId="0" fontId="9" fillId="3" borderId="12" xfId="2" applyFont="1" applyFill="1" applyBorder="1">
      <alignment horizontal="center" vertical="center" wrapText="1"/>
    </xf>
    <xf numFmtId="2" fontId="9" fillId="3" borderId="12" xfId="3" applyFont="1" applyFill="1" applyBorder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4" fontId="9" fillId="3" borderId="12" xfId="4" applyNumberFormat="1" applyFont="1" applyFill="1" applyBorder="1">
      <alignment horizontal="center" vertical="center" wrapText="1"/>
    </xf>
    <xf numFmtId="4" fontId="9" fillId="3" borderId="19" xfId="4" applyNumberFormat="1" applyFont="1" applyFill="1" applyBorder="1">
      <alignment horizontal="center" vertical="center" wrapText="1"/>
    </xf>
    <xf numFmtId="0" fontId="12" fillId="7" borderId="12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 wrapText="1"/>
    </xf>
    <xf numFmtId="4" fontId="12" fillId="7" borderId="12" xfId="0" applyNumberFormat="1" applyFont="1" applyFill="1" applyBorder="1" applyAlignment="1">
      <alignment horizontal="center" vertical="center"/>
    </xf>
    <xf numFmtId="4" fontId="11" fillId="7" borderId="19" xfId="0" applyNumberFormat="1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4" fontId="13" fillId="6" borderId="12" xfId="0" applyNumberFormat="1" applyFont="1" applyFill="1" applyBorder="1" applyAlignment="1">
      <alignment horizontal="center" vertical="center" wrapText="1"/>
    </xf>
    <xf numFmtId="4" fontId="14" fillId="6" borderId="19" xfId="0" applyNumberFormat="1" applyFont="1" applyFill="1" applyBorder="1" applyAlignment="1">
      <alignment horizontal="center" vertical="center"/>
    </xf>
    <xf numFmtId="0" fontId="16" fillId="2" borderId="0" xfId="0" applyFont="1" applyFill="1"/>
    <xf numFmtId="0" fontId="8" fillId="2" borderId="21" xfId="0" applyFont="1" applyFill="1" applyBorder="1" applyAlignment="1">
      <alignment horizontal="center" vertical="center" wrapText="1"/>
    </xf>
    <xf numFmtId="4" fontId="6" fillId="4" borderId="13" xfId="0" applyNumberFormat="1" applyFont="1" applyFill="1" applyBorder="1" applyAlignment="1">
      <alignment horizontal="center" vertical="center" wrapText="1"/>
    </xf>
    <xf numFmtId="4" fontId="6" fillId="4" borderId="22" xfId="0" applyNumberFormat="1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4" fontId="15" fillId="0" borderId="22" xfId="0" applyNumberFormat="1" applyFont="1" applyBorder="1" applyAlignment="1">
      <alignment horizontal="center" vertical="center"/>
    </xf>
    <xf numFmtId="4" fontId="15" fillId="0" borderId="23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4" fontId="18" fillId="0" borderId="12" xfId="0" applyNumberFormat="1" applyFont="1" applyFill="1" applyBorder="1" applyAlignment="1">
      <alignment horizontal="center" vertical="center" wrapText="1"/>
    </xf>
    <xf numFmtId="4" fontId="18" fillId="0" borderId="19" xfId="0" applyNumberFormat="1" applyFont="1" applyFill="1" applyBorder="1" applyAlignment="1">
      <alignment horizontal="center" vertical="center" wrapText="1"/>
    </xf>
    <xf numFmtId="4" fontId="18" fillId="0" borderId="21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vertical="center"/>
    </xf>
    <xf numFmtId="0" fontId="13" fillId="6" borderId="21" xfId="0" applyFont="1" applyFill="1" applyBorder="1" applyAlignment="1">
      <alignment vertical="center" wrapText="1"/>
    </xf>
    <xf numFmtId="0" fontId="15" fillId="0" borderId="24" xfId="0" applyFont="1" applyBorder="1" applyAlignment="1">
      <alignment horizontal="left" vertical="center" wrapText="1"/>
    </xf>
    <xf numFmtId="0" fontId="9" fillId="3" borderId="21" xfId="0" applyFont="1" applyFill="1" applyBorder="1" applyAlignment="1">
      <alignment vertical="center" wrapText="1"/>
    </xf>
    <xf numFmtId="0" fontId="9" fillId="3" borderId="30" xfId="2" applyFont="1" applyFill="1" applyBorder="1">
      <alignment horizontal="center" vertical="center" wrapText="1"/>
    </xf>
    <xf numFmtId="2" fontId="9" fillId="3" borderId="30" xfId="3" applyFont="1" applyFill="1" applyBorder="1">
      <alignment horizontal="center" vertical="center" wrapText="1"/>
    </xf>
    <xf numFmtId="0" fontId="9" fillId="3" borderId="30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 wrapText="1"/>
    </xf>
    <xf numFmtId="4" fontId="9" fillId="3" borderId="30" xfId="4" applyNumberFormat="1" applyFont="1" applyFill="1" applyBorder="1">
      <alignment horizontal="center" vertical="center" wrapText="1"/>
    </xf>
    <xf numFmtId="4" fontId="9" fillId="3" borderId="31" xfId="4" applyNumberFormat="1" applyFont="1" applyFill="1" applyBorder="1">
      <alignment horizontal="center" vertical="center" wrapText="1"/>
    </xf>
    <xf numFmtId="0" fontId="9" fillId="3" borderId="8" xfId="0" applyFont="1" applyFill="1" applyBorder="1" applyAlignment="1">
      <alignment vertical="center" wrapText="1"/>
    </xf>
    <xf numFmtId="4" fontId="18" fillId="0" borderId="30" xfId="0" applyNumberFormat="1" applyFont="1" applyFill="1" applyBorder="1" applyAlignment="1">
      <alignment horizontal="center" vertical="center" wrapText="1"/>
    </xf>
    <xf numFmtId="0" fontId="21" fillId="8" borderId="12" xfId="0" applyFont="1" applyFill="1" applyBorder="1" applyAlignment="1">
      <alignment horizontal="center" vertical="center" wrapText="1"/>
    </xf>
    <xf numFmtId="0" fontId="21" fillId="8" borderId="13" xfId="0" applyFont="1" applyFill="1" applyBorder="1" applyAlignment="1">
      <alignment horizontal="center" vertical="center" wrapText="1"/>
    </xf>
    <xf numFmtId="49" fontId="21" fillId="8" borderId="13" xfId="0" applyNumberFormat="1" applyFont="1" applyFill="1" applyBorder="1" applyAlignment="1">
      <alignment horizontal="center" vertical="center" wrapText="1"/>
    </xf>
    <xf numFmtId="49" fontId="21" fillId="8" borderId="12" xfId="0" applyNumberFormat="1" applyFont="1" applyFill="1" applyBorder="1" applyAlignment="1">
      <alignment horizontal="center" vertical="center" wrapText="1"/>
    </xf>
    <xf numFmtId="4" fontId="21" fillId="8" borderId="12" xfId="0" applyNumberFormat="1" applyFont="1" applyFill="1" applyBorder="1" applyAlignment="1">
      <alignment horizontal="center" vertical="center" wrapText="1"/>
    </xf>
    <xf numFmtId="4" fontId="21" fillId="8" borderId="21" xfId="0" applyNumberFormat="1" applyFont="1" applyFill="1" applyBorder="1" applyAlignment="1">
      <alignment horizontal="center" vertical="center" wrapText="1"/>
    </xf>
    <xf numFmtId="4" fontId="21" fillId="8" borderId="19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0" fontId="6" fillId="0" borderId="3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 wrapText="1"/>
    </xf>
    <xf numFmtId="49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4" fontId="22" fillId="0" borderId="0" xfId="0" applyNumberFormat="1" applyFont="1" applyBorder="1" applyAlignment="1">
      <alignment horizontal="center" vertical="center"/>
    </xf>
    <xf numFmtId="0" fontId="16" fillId="0" borderId="0" xfId="0" applyFont="1"/>
    <xf numFmtId="0" fontId="15" fillId="0" borderId="32" xfId="0" applyFont="1" applyBorder="1" applyAlignment="1">
      <alignment horizontal="left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4" fontId="23" fillId="0" borderId="0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/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1" fontId="5" fillId="3" borderId="10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49" fontId="6" fillId="4" borderId="5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 vertical="center" wrapText="1"/>
    </xf>
    <xf numFmtId="4" fontId="6" fillId="4" borderId="11" xfId="0" applyNumberFormat="1" applyFont="1" applyFill="1" applyBorder="1" applyAlignment="1">
      <alignment horizontal="center" vertical="center" wrapText="1"/>
    </xf>
    <xf numFmtId="4" fontId="6" fillId="4" borderId="9" xfId="0" applyNumberFormat="1" applyFont="1" applyFill="1" applyBorder="1" applyAlignment="1">
      <alignment horizontal="center" vertical="center" wrapText="1"/>
    </xf>
    <xf numFmtId="4" fontId="6" fillId="4" borderId="14" xfId="0" applyNumberFormat="1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4" fontId="6" fillId="4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7" borderId="28" xfId="0" applyFont="1" applyFill="1" applyBorder="1" applyAlignment="1">
      <alignment vertical="center"/>
    </xf>
    <xf numFmtId="0" fontId="11" fillId="7" borderId="25" xfId="0" applyFont="1" applyFill="1" applyBorder="1" applyAlignment="1">
      <alignment vertical="center"/>
    </xf>
    <xf numFmtId="0" fontId="11" fillId="7" borderId="21" xfId="0" applyFont="1" applyFill="1" applyBorder="1" applyAlignment="1">
      <alignment vertical="center"/>
    </xf>
    <xf numFmtId="0" fontId="13" fillId="6" borderId="28" xfId="0" applyFont="1" applyFill="1" applyBorder="1" applyAlignment="1">
      <alignment vertical="center" wrapText="1"/>
    </xf>
    <xf numFmtId="0" fontId="13" fillId="6" borderId="25" xfId="0" applyFont="1" applyFill="1" applyBorder="1" applyAlignment="1">
      <alignment vertical="center" wrapText="1"/>
    </xf>
    <xf numFmtId="0" fontId="13" fillId="6" borderId="21" xfId="0" applyFont="1" applyFill="1" applyBorder="1" applyAlignment="1">
      <alignment vertical="center" wrapText="1"/>
    </xf>
    <xf numFmtId="0" fontId="7" fillId="5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9" fillId="3" borderId="28" xfId="0" applyFont="1" applyFill="1" applyBorder="1" applyAlignment="1">
      <alignment vertical="center" wrapText="1"/>
    </xf>
    <xf numFmtId="0" fontId="9" fillId="3" borderId="25" xfId="0" applyFont="1" applyFill="1" applyBorder="1" applyAlignment="1">
      <alignment vertical="center" wrapText="1"/>
    </xf>
    <xf numFmtId="0" fontId="9" fillId="3" borderId="21" xfId="0" applyFont="1" applyFill="1" applyBorder="1" applyAlignment="1">
      <alignment vertical="center" wrapText="1"/>
    </xf>
    <xf numFmtId="0" fontId="7" fillId="5" borderId="16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9" fillId="3" borderId="29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vertical="center" wrapText="1"/>
    </xf>
  </cellXfs>
  <cellStyles count="11">
    <cellStyle name="xl191" xfId="6" xr:uid="{00000000-0005-0000-0000-000000000000}"/>
    <cellStyle name="xl198" xfId="4" xr:uid="{00000000-0005-0000-0000-000001000000}"/>
    <cellStyle name="xl199" xfId="2" xr:uid="{00000000-0005-0000-0000-000002000000}"/>
    <cellStyle name="xl200" xfId="3" xr:uid="{00000000-0005-0000-0000-000003000000}"/>
    <cellStyle name="xl25" xfId="9" xr:uid="{00000000-0005-0000-0000-000004000000}"/>
    <cellStyle name="xl34" xfId="10" xr:uid="{00000000-0005-0000-0000-000005000000}"/>
    <cellStyle name="Обычный" xfId="0" builtinId="0"/>
    <cellStyle name="Обычный 2" xfId="1" xr:uid="{00000000-0005-0000-0000-000007000000}"/>
    <cellStyle name="Обычный 3" xfId="5" xr:uid="{00000000-0005-0000-0000-000008000000}"/>
    <cellStyle name="Обычный 3 2" xfId="8" xr:uid="{00000000-0005-0000-0000-000009000000}"/>
    <cellStyle name="Обычный 4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48"/>
  <sheetViews>
    <sheetView tabSelected="1" view="pageBreakPreview" zoomScale="40" zoomScaleNormal="42" zoomScaleSheetLayoutView="40" workbookViewId="0">
      <pane ySplit="4" topLeftCell="A5" activePane="bottomLeft" state="frozen"/>
      <selection pane="bottomLeft" activeCell="A6" sqref="A6"/>
    </sheetView>
  </sheetViews>
  <sheetFormatPr defaultRowHeight="15" x14ac:dyDescent="0.25"/>
  <cols>
    <col min="2" max="2" width="28.85546875" customWidth="1"/>
    <col min="3" max="3" width="57.5703125" customWidth="1"/>
    <col min="4" max="4" width="24.42578125" customWidth="1"/>
    <col min="5" max="5" width="74.7109375" customWidth="1"/>
    <col min="6" max="6" width="40.5703125" customWidth="1"/>
    <col min="7" max="8" width="32.7109375" customWidth="1"/>
    <col min="9" max="9" width="36.140625" customWidth="1"/>
    <col min="10" max="10" width="39.7109375" customWidth="1"/>
    <col min="11" max="11" width="43.140625" customWidth="1"/>
    <col min="12" max="17" width="34" customWidth="1"/>
    <col min="18" max="18" width="30.140625" hidden="1" customWidth="1"/>
    <col min="19" max="19" width="30.5703125" customWidth="1"/>
  </cols>
  <sheetData>
    <row r="1" spans="1:19" ht="78" customHeight="1" thickBot="1" x14ac:dyDescent="0.3">
      <c r="L1" s="108"/>
      <c r="M1" s="108"/>
      <c r="N1" s="108"/>
      <c r="O1" s="108"/>
      <c r="P1" s="108"/>
      <c r="Q1" s="108"/>
      <c r="R1" s="108"/>
      <c r="S1" s="108"/>
    </row>
    <row r="2" spans="1:19" ht="139.5" customHeight="1" thickBot="1" x14ac:dyDescent="0.3">
      <c r="A2" s="72" t="s">
        <v>197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4"/>
    </row>
    <row r="3" spans="1:19" ht="74.25" customHeight="1" x14ac:dyDescent="0.25">
      <c r="A3" s="75" t="s">
        <v>0</v>
      </c>
      <c r="B3" s="85" t="s">
        <v>13</v>
      </c>
      <c r="C3" s="77" t="s">
        <v>1</v>
      </c>
      <c r="D3" s="77" t="s">
        <v>2</v>
      </c>
      <c r="E3" s="77" t="s">
        <v>3</v>
      </c>
      <c r="F3" s="77" t="s">
        <v>46</v>
      </c>
      <c r="G3" s="77" t="s">
        <v>4</v>
      </c>
      <c r="H3" s="77" t="s">
        <v>5</v>
      </c>
      <c r="I3" s="77" t="s">
        <v>6</v>
      </c>
      <c r="J3" s="79" t="s">
        <v>7</v>
      </c>
      <c r="K3" s="77" t="s">
        <v>8</v>
      </c>
      <c r="L3" s="81" t="s">
        <v>17</v>
      </c>
      <c r="M3" s="87" t="s">
        <v>9</v>
      </c>
      <c r="N3" s="88"/>
      <c r="O3" s="88"/>
      <c r="P3" s="88"/>
      <c r="Q3" s="89"/>
      <c r="R3" s="99" t="s">
        <v>10</v>
      </c>
      <c r="S3" s="83" t="s">
        <v>11</v>
      </c>
    </row>
    <row r="4" spans="1:19" ht="104.25" customHeight="1" thickBot="1" x14ac:dyDescent="0.3">
      <c r="A4" s="76"/>
      <c r="B4" s="86"/>
      <c r="C4" s="78"/>
      <c r="D4" s="78"/>
      <c r="E4" s="78"/>
      <c r="F4" s="78"/>
      <c r="G4" s="78"/>
      <c r="H4" s="78"/>
      <c r="I4" s="78"/>
      <c r="J4" s="80"/>
      <c r="K4" s="78"/>
      <c r="L4" s="82"/>
      <c r="M4" s="19" t="s">
        <v>18</v>
      </c>
      <c r="N4" s="19" t="s">
        <v>20</v>
      </c>
      <c r="O4" s="19" t="s">
        <v>14</v>
      </c>
      <c r="P4" s="19" t="s">
        <v>16</v>
      </c>
      <c r="Q4" s="20" t="s">
        <v>12</v>
      </c>
      <c r="R4" s="86"/>
      <c r="S4" s="84"/>
    </row>
    <row r="5" spans="1:19" ht="60.75" customHeight="1" thickBot="1" x14ac:dyDescent="0.3">
      <c r="A5" s="96" t="s">
        <v>35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8"/>
    </row>
    <row r="6" spans="1:19" ht="86.25" customHeight="1" x14ac:dyDescent="0.25">
      <c r="A6" s="1">
        <v>1</v>
      </c>
      <c r="B6" s="18" t="s">
        <v>15</v>
      </c>
      <c r="C6" s="25" t="s">
        <v>47</v>
      </c>
      <c r="D6" s="25">
        <v>4824038698</v>
      </c>
      <c r="E6" s="26" t="s">
        <v>213</v>
      </c>
      <c r="F6" s="30">
        <v>25</v>
      </c>
      <c r="G6" s="30" t="s">
        <v>22</v>
      </c>
      <c r="H6" s="27" t="s">
        <v>22</v>
      </c>
      <c r="I6" s="27" t="s">
        <v>22</v>
      </c>
      <c r="J6" s="27" t="s">
        <v>22</v>
      </c>
      <c r="K6" s="27" t="s">
        <v>34</v>
      </c>
      <c r="L6" s="27">
        <v>599988</v>
      </c>
      <c r="M6" s="27">
        <v>599988</v>
      </c>
      <c r="N6" s="29">
        <v>0</v>
      </c>
      <c r="O6" s="27">
        <v>0</v>
      </c>
      <c r="P6" s="44">
        <v>599988</v>
      </c>
      <c r="Q6" s="29">
        <v>0</v>
      </c>
      <c r="R6" s="44" t="s">
        <v>35</v>
      </c>
      <c r="S6" s="29" t="s">
        <v>23</v>
      </c>
    </row>
    <row r="7" spans="1:19" ht="86.25" customHeight="1" x14ac:dyDescent="0.25">
      <c r="A7" s="1">
        <v>2</v>
      </c>
      <c r="B7" s="18" t="s">
        <v>15</v>
      </c>
      <c r="C7" s="25" t="s">
        <v>48</v>
      </c>
      <c r="D7" s="25">
        <v>4823054400</v>
      </c>
      <c r="E7" s="26" t="s">
        <v>214</v>
      </c>
      <c r="F7" s="30">
        <v>28</v>
      </c>
      <c r="G7" s="30" t="s">
        <v>22</v>
      </c>
      <c r="H7" s="27" t="s">
        <v>22</v>
      </c>
      <c r="I7" s="27" t="s">
        <v>22</v>
      </c>
      <c r="J7" s="27" t="s">
        <v>22</v>
      </c>
      <c r="K7" s="27" t="s">
        <v>28</v>
      </c>
      <c r="L7" s="27">
        <v>195000</v>
      </c>
      <c r="M7" s="27">
        <v>195000</v>
      </c>
      <c r="N7" s="29">
        <v>0</v>
      </c>
      <c r="O7" s="27">
        <v>0</v>
      </c>
      <c r="P7" s="27">
        <v>195000</v>
      </c>
      <c r="Q7" s="29">
        <v>0</v>
      </c>
      <c r="R7" s="27" t="s">
        <v>35</v>
      </c>
      <c r="S7" s="29" t="s">
        <v>23</v>
      </c>
    </row>
    <row r="8" spans="1:19" ht="86.25" customHeight="1" x14ac:dyDescent="0.25">
      <c r="A8" s="1">
        <v>3</v>
      </c>
      <c r="B8" s="18" t="s">
        <v>15</v>
      </c>
      <c r="C8" s="25" t="s">
        <v>49</v>
      </c>
      <c r="D8" s="25">
        <v>4826144677</v>
      </c>
      <c r="E8" s="26" t="s">
        <v>50</v>
      </c>
      <c r="F8" s="31">
        <v>28</v>
      </c>
      <c r="G8" s="30" t="s">
        <v>22</v>
      </c>
      <c r="H8" s="27" t="s">
        <v>22</v>
      </c>
      <c r="I8" s="27" t="s">
        <v>22</v>
      </c>
      <c r="J8" s="27" t="s">
        <v>51</v>
      </c>
      <c r="K8" s="27" t="s">
        <v>27</v>
      </c>
      <c r="L8" s="27">
        <v>352000</v>
      </c>
      <c r="M8" s="27">
        <v>352000</v>
      </c>
      <c r="N8" s="29">
        <v>0</v>
      </c>
      <c r="O8" s="27">
        <v>0</v>
      </c>
      <c r="P8" s="27">
        <v>352000</v>
      </c>
      <c r="Q8" s="29">
        <v>0</v>
      </c>
      <c r="R8" s="27" t="s">
        <v>35</v>
      </c>
      <c r="S8" s="29" t="s">
        <v>23</v>
      </c>
    </row>
    <row r="9" spans="1:19" ht="86.25" customHeight="1" x14ac:dyDescent="0.25">
      <c r="A9" s="1">
        <v>4</v>
      </c>
      <c r="B9" s="18" t="s">
        <v>15</v>
      </c>
      <c r="C9" s="25" t="s">
        <v>49</v>
      </c>
      <c r="D9" s="25">
        <v>4826144677</v>
      </c>
      <c r="E9" s="26" t="s">
        <v>52</v>
      </c>
      <c r="F9" s="31">
        <v>28</v>
      </c>
      <c r="G9" s="30" t="s">
        <v>22</v>
      </c>
      <c r="H9" s="27" t="s">
        <v>22</v>
      </c>
      <c r="I9" s="27" t="s">
        <v>22</v>
      </c>
      <c r="J9" s="27" t="s">
        <v>53</v>
      </c>
      <c r="K9" s="27" t="s">
        <v>27</v>
      </c>
      <c r="L9" s="29">
        <v>1440000</v>
      </c>
      <c r="M9" s="27">
        <v>1440000</v>
      </c>
      <c r="N9" s="29">
        <v>0</v>
      </c>
      <c r="O9" s="27">
        <v>0</v>
      </c>
      <c r="P9" s="27">
        <v>1440000</v>
      </c>
      <c r="Q9" s="29">
        <v>0</v>
      </c>
      <c r="R9" s="27" t="s">
        <v>35</v>
      </c>
      <c r="S9" s="29" t="s">
        <v>23</v>
      </c>
    </row>
    <row r="10" spans="1:19" ht="86.25" customHeight="1" x14ac:dyDescent="0.25">
      <c r="A10" s="1">
        <v>5</v>
      </c>
      <c r="B10" s="18" t="s">
        <v>15</v>
      </c>
      <c r="C10" s="25" t="s">
        <v>49</v>
      </c>
      <c r="D10" s="25">
        <v>4826144677</v>
      </c>
      <c r="E10" s="26" t="s">
        <v>54</v>
      </c>
      <c r="F10" s="31">
        <v>28</v>
      </c>
      <c r="G10" s="30" t="s">
        <v>22</v>
      </c>
      <c r="H10" s="27" t="s">
        <v>22</v>
      </c>
      <c r="I10" s="27" t="s">
        <v>22</v>
      </c>
      <c r="J10" s="27" t="s">
        <v>55</v>
      </c>
      <c r="K10" s="27" t="s">
        <v>28</v>
      </c>
      <c r="L10" s="27">
        <v>242000</v>
      </c>
      <c r="M10" s="27">
        <v>242000</v>
      </c>
      <c r="N10" s="29">
        <v>0</v>
      </c>
      <c r="O10" s="27">
        <v>0</v>
      </c>
      <c r="P10" s="27">
        <v>242000</v>
      </c>
      <c r="Q10" s="29">
        <v>0</v>
      </c>
      <c r="R10" s="27" t="s">
        <v>35</v>
      </c>
      <c r="S10" s="29" t="s">
        <v>23</v>
      </c>
    </row>
    <row r="11" spans="1:19" ht="86.25" customHeight="1" x14ac:dyDescent="0.25">
      <c r="A11" s="1">
        <v>6</v>
      </c>
      <c r="B11" s="18" t="s">
        <v>15</v>
      </c>
      <c r="C11" s="25" t="s">
        <v>49</v>
      </c>
      <c r="D11" s="25">
        <v>4826144677</v>
      </c>
      <c r="E11" s="26" t="s">
        <v>56</v>
      </c>
      <c r="F11" s="30">
        <v>37</v>
      </c>
      <c r="G11" s="30" t="s">
        <v>22</v>
      </c>
      <c r="H11" s="27" t="s">
        <v>22</v>
      </c>
      <c r="I11" s="27" t="s">
        <v>22</v>
      </c>
      <c r="J11" s="27" t="s">
        <v>57</v>
      </c>
      <c r="K11" s="27" t="s">
        <v>28</v>
      </c>
      <c r="L11" s="27">
        <v>91000</v>
      </c>
      <c r="M11" s="27">
        <v>91000</v>
      </c>
      <c r="N11" s="29">
        <v>0</v>
      </c>
      <c r="O11" s="27">
        <v>0</v>
      </c>
      <c r="P11" s="27">
        <v>91000</v>
      </c>
      <c r="Q11" s="29">
        <v>0</v>
      </c>
      <c r="R11" s="27" t="s">
        <v>35</v>
      </c>
      <c r="S11" s="29" t="s">
        <v>23</v>
      </c>
    </row>
    <row r="12" spans="1:19" ht="86.25" customHeight="1" x14ac:dyDescent="0.25">
      <c r="A12" s="1">
        <v>7</v>
      </c>
      <c r="B12" s="18" t="s">
        <v>15</v>
      </c>
      <c r="C12" s="25" t="s">
        <v>58</v>
      </c>
      <c r="D12" s="25">
        <v>4826067101</v>
      </c>
      <c r="E12" s="26" t="s">
        <v>59</v>
      </c>
      <c r="F12" s="30" t="s">
        <v>174</v>
      </c>
      <c r="G12" s="30" t="s">
        <v>22</v>
      </c>
      <c r="H12" s="27" t="s">
        <v>22</v>
      </c>
      <c r="I12" s="27" t="s">
        <v>22</v>
      </c>
      <c r="J12" s="27" t="s">
        <v>22</v>
      </c>
      <c r="K12" s="27" t="s">
        <v>22</v>
      </c>
      <c r="L12" s="27">
        <v>150000</v>
      </c>
      <c r="M12" s="27">
        <v>150000</v>
      </c>
      <c r="N12" s="29">
        <v>0</v>
      </c>
      <c r="O12" s="27">
        <v>0</v>
      </c>
      <c r="P12" s="27">
        <v>150000</v>
      </c>
      <c r="Q12" s="29">
        <v>0</v>
      </c>
      <c r="R12" s="27" t="s">
        <v>35</v>
      </c>
      <c r="S12" s="29" t="s">
        <v>23</v>
      </c>
    </row>
    <row r="13" spans="1:19" ht="86.25" customHeight="1" x14ac:dyDescent="0.25">
      <c r="A13" s="1">
        <v>8</v>
      </c>
      <c r="B13" s="18" t="s">
        <v>15</v>
      </c>
      <c r="C13" s="25" t="s">
        <v>21</v>
      </c>
      <c r="D13" s="25">
        <v>4826001213</v>
      </c>
      <c r="E13" s="26" t="s">
        <v>212</v>
      </c>
      <c r="F13" s="31">
        <v>28</v>
      </c>
      <c r="G13" s="30" t="s">
        <v>22</v>
      </c>
      <c r="H13" s="27" t="s">
        <v>22</v>
      </c>
      <c r="I13" s="27" t="s">
        <v>22</v>
      </c>
      <c r="J13" s="27" t="s">
        <v>22</v>
      </c>
      <c r="K13" s="27" t="s">
        <v>30</v>
      </c>
      <c r="L13" s="27">
        <v>375000</v>
      </c>
      <c r="M13" s="27">
        <v>375000</v>
      </c>
      <c r="N13" s="29">
        <v>0</v>
      </c>
      <c r="O13" s="27">
        <v>0</v>
      </c>
      <c r="P13" s="27">
        <v>375000</v>
      </c>
      <c r="Q13" s="29">
        <v>0</v>
      </c>
      <c r="R13" s="27" t="s">
        <v>35</v>
      </c>
      <c r="S13" s="29" t="s">
        <v>23</v>
      </c>
    </row>
    <row r="14" spans="1:19" ht="86.25" customHeight="1" x14ac:dyDescent="0.25">
      <c r="A14" s="1">
        <v>9</v>
      </c>
      <c r="B14" s="18" t="s">
        <v>15</v>
      </c>
      <c r="C14" s="25" t="s">
        <v>21</v>
      </c>
      <c r="D14" s="25">
        <v>4826001213</v>
      </c>
      <c r="E14" s="26" t="s">
        <v>211</v>
      </c>
      <c r="F14" s="31">
        <v>28</v>
      </c>
      <c r="G14" s="30" t="s">
        <v>22</v>
      </c>
      <c r="H14" s="27" t="s">
        <v>22</v>
      </c>
      <c r="I14" s="27" t="s">
        <v>22</v>
      </c>
      <c r="J14" s="27" t="s">
        <v>22</v>
      </c>
      <c r="K14" s="27" t="s">
        <v>24</v>
      </c>
      <c r="L14" s="29">
        <v>99800</v>
      </c>
      <c r="M14" s="27">
        <v>99800</v>
      </c>
      <c r="N14" s="29">
        <v>0</v>
      </c>
      <c r="O14" s="27">
        <v>0</v>
      </c>
      <c r="P14" s="27">
        <v>99800</v>
      </c>
      <c r="Q14" s="29">
        <v>0</v>
      </c>
      <c r="R14" s="27" t="s">
        <v>35</v>
      </c>
      <c r="S14" s="29" t="s">
        <v>23</v>
      </c>
    </row>
    <row r="15" spans="1:19" ht="86.25" customHeight="1" x14ac:dyDescent="0.25">
      <c r="A15" s="1">
        <v>10</v>
      </c>
      <c r="B15" s="18" t="s">
        <v>15</v>
      </c>
      <c r="C15" s="25" t="s">
        <v>21</v>
      </c>
      <c r="D15" s="25">
        <v>4826001213</v>
      </c>
      <c r="E15" s="26" t="s">
        <v>210</v>
      </c>
      <c r="F15" s="31">
        <v>28</v>
      </c>
      <c r="G15" s="30" t="s">
        <v>22</v>
      </c>
      <c r="H15" s="27" t="s">
        <v>22</v>
      </c>
      <c r="I15" s="27" t="s">
        <v>22</v>
      </c>
      <c r="J15" s="27" t="s">
        <v>22</v>
      </c>
      <c r="K15" s="27" t="s">
        <v>24</v>
      </c>
      <c r="L15" s="27">
        <v>235000</v>
      </c>
      <c r="M15" s="27">
        <v>235000</v>
      </c>
      <c r="N15" s="29">
        <v>0</v>
      </c>
      <c r="O15" s="27">
        <v>0</v>
      </c>
      <c r="P15" s="27">
        <v>235000</v>
      </c>
      <c r="Q15" s="29">
        <v>0</v>
      </c>
      <c r="R15" s="27" t="s">
        <v>35</v>
      </c>
      <c r="S15" s="29" t="s">
        <v>23</v>
      </c>
    </row>
    <row r="16" spans="1:19" ht="141.75" customHeight="1" x14ac:dyDescent="0.25">
      <c r="A16" s="1">
        <v>11</v>
      </c>
      <c r="B16" s="18" t="s">
        <v>15</v>
      </c>
      <c r="C16" s="25" t="s">
        <v>188</v>
      </c>
      <c r="D16" s="25" t="s">
        <v>189</v>
      </c>
      <c r="E16" s="26" t="s">
        <v>190</v>
      </c>
      <c r="F16" s="30">
        <v>28</v>
      </c>
      <c r="G16" s="27" t="s">
        <v>22</v>
      </c>
      <c r="H16" s="27" t="s">
        <v>22</v>
      </c>
      <c r="I16" s="27" t="s">
        <v>22</v>
      </c>
      <c r="J16" s="27" t="s">
        <v>191</v>
      </c>
      <c r="K16" s="27" t="s">
        <v>30</v>
      </c>
      <c r="L16" s="29">
        <v>558333</v>
      </c>
      <c r="M16" s="27">
        <v>558333</v>
      </c>
      <c r="N16" s="29">
        <v>0</v>
      </c>
      <c r="O16" s="27">
        <v>441737.6</v>
      </c>
      <c r="P16" s="29">
        <v>116595.4</v>
      </c>
      <c r="Q16" s="29">
        <v>0</v>
      </c>
      <c r="R16" s="27" t="s">
        <v>35</v>
      </c>
      <c r="S16" s="29" t="s">
        <v>23</v>
      </c>
    </row>
    <row r="17" spans="1:25" s="17" customFormat="1" ht="54.75" customHeight="1" x14ac:dyDescent="0.25">
      <c r="A17" s="103" t="s">
        <v>192</v>
      </c>
      <c r="B17" s="104"/>
      <c r="C17" s="104"/>
      <c r="D17" s="104"/>
      <c r="E17" s="105"/>
      <c r="F17" s="36"/>
      <c r="G17" s="2"/>
      <c r="H17" s="2"/>
      <c r="I17" s="3"/>
      <c r="J17" s="4"/>
      <c r="K17" s="4"/>
      <c r="L17" s="5">
        <f>SUM(L18:L20)</f>
        <v>11</v>
      </c>
      <c r="M17" s="6">
        <f>SUM(L6:L16)</f>
        <v>4338121</v>
      </c>
      <c r="N17" s="6">
        <f>SUM(N6:N16)</f>
        <v>0</v>
      </c>
      <c r="O17" s="6">
        <f t="shared" ref="O17:Q17" si="0">SUM(O6:O16)</f>
        <v>441737.6</v>
      </c>
      <c r="P17" s="6">
        <f t="shared" si="0"/>
        <v>3896383.4</v>
      </c>
      <c r="Q17" s="6">
        <f t="shared" si="0"/>
        <v>0</v>
      </c>
      <c r="R17" s="6"/>
      <c r="S17" s="7"/>
      <c r="T17"/>
      <c r="U17"/>
      <c r="V17"/>
      <c r="W17"/>
      <c r="X17"/>
      <c r="Y17"/>
    </row>
    <row r="18" spans="1:25" ht="54.75" customHeight="1" x14ac:dyDescent="0.25">
      <c r="A18" s="90" t="s">
        <v>19</v>
      </c>
      <c r="B18" s="91"/>
      <c r="C18" s="91"/>
      <c r="D18" s="91"/>
      <c r="E18" s="92"/>
      <c r="F18" s="33"/>
      <c r="G18" s="8"/>
      <c r="H18" s="8"/>
      <c r="I18" s="8"/>
      <c r="J18" s="9"/>
      <c r="K18" s="8"/>
      <c r="L18" s="8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/>
      <c r="S18" s="11"/>
    </row>
    <row r="19" spans="1:25" ht="54.75" customHeight="1" x14ac:dyDescent="0.25">
      <c r="A19" s="93" t="s">
        <v>60</v>
      </c>
      <c r="B19" s="94"/>
      <c r="C19" s="94"/>
      <c r="D19" s="94"/>
      <c r="E19" s="95"/>
      <c r="F19" s="34"/>
      <c r="G19" s="12"/>
      <c r="H19" s="12"/>
      <c r="I19" s="12"/>
      <c r="J19" s="13"/>
      <c r="K19" s="12"/>
      <c r="L19" s="14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/>
      <c r="S19" s="16"/>
    </row>
    <row r="20" spans="1:25" ht="54.75" customHeight="1" thickBot="1" x14ac:dyDescent="0.3">
      <c r="A20" s="100" t="s">
        <v>193</v>
      </c>
      <c r="B20" s="101"/>
      <c r="C20" s="101"/>
      <c r="D20" s="101"/>
      <c r="E20" s="102"/>
      <c r="F20" s="35"/>
      <c r="G20" s="21"/>
      <c r="H20" s="21"/>
      <c r="I20" s="21"/>
      <c r="J20" s="22"/>
      <c r="K20" s="21"/>
      <c r="L20" s="21">
        <v>11</v>
      </c>
      <c r="M20" s="23">
        <f>SUM(M6:M16)</f>
        <v>4338121</v>
      </c>
      <c r="N20" s="23">
        <f>SUM(N6:N16)</f>
        <v>0</v>
      </c>
      <c r="O20" s="23">
        <f t="shared" ref="O20:Q20" si="1">SUM(O6:O16)</f>
        <v>441737.6</v>
      </c>
      <c r="P20" s="23">
        <f t="shared" si="1"/>
        <v>3896383.4</v>
      </c>
      <c r="Q20" s="23">
        <f t="shared" si="1"/>
        <v>0</v>
      </c>
      <c r="R20" s="23"/>
      <c r="S20" s="24"/>
    </row>
    <row r="21" spans="1:25" ht="60.75" customHeight="1" thickBot="1" x14ac:dyDescent="0.3">
      <c r="A21" s="96" t="s">
        <v>36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8"/>
    </row>
    <row r="22" spans="1:25" ht="84" customHeight="1" x14ac:dyDescent="0.25">
      <c r="A22" s="1">
        <v>1</v>
      </c>
      <c r="B22" s="18" t="s">
        <v>15</v>
      </c>
      <c r="C22" s="25" t="s">
        <v>61</v>
      </c>
      <c r="D22" s="25">
        <v>4826021756</v>
      </c>
      <c r="E22" s="26" t="s">
        <v>62</v>
      </c>
      <c r="F22" s="30">
        <v>23</v>
      </c>
      <c r="G22" s="30" t="s">
        <v>22</v>
      </c>
      <c r="H22" s="27" t="s">
        <v>22</v>
      </c>
      <c r="I22" s="27" t="s">
        <v>22</v>
      </c>
      <c r="J22" s="27" t="s">
        <v>22</v>
      </c>
      <c r="K22" s="27" t="s">
        <v>63</v>
      </c>
      <c r="L22" s="27">
        <v>290000</v>
      </c>
      <c r="M22" s="27">
        <v>290000</v>
      </c>
      <c r="N22" s="29">
        <v>0</v>
      </c>
      <c r="O22" s="27">
        <v>0</v>
      </c>
      <c r="P22" s="44">
        <v>290000</v>
      </c>
      <c r="Q22" s="29">
        <v>0</v>
      </c>
      <c r="R22" s="44" t="s">
        <v>64</v>
      </c>
      <c r="S22" s="29" t="s">
        <v>23</v>
      </c>
    </row>
    <row r="23" spans="1:25" ht="84" customHeight="1" x14ac:dyDescent="0.25">
      <c r="A23" s="1">
        <v>2</v>
      </c>
      <c r="B23" s="18" t="s">
        <v>15</v>
      </c>
      <c r="C23" s="25" t="s">
        <v>25</v>
      </c>
      <c r="D23" s="25">
        <v>4826044859</v>
      </c>
      <c r="E23" s="26" t="s">
        <v>65</v>
      </c>
      <c r="F23" s="30">
        <v>22</v>
      </c>
      <c r="G23" s="30" t="s">
        <v>22</v>
      </c>
      <c r="H23" s="27" t="s">
        <v>22</v>
      </c>
      <c r="I23" s="27" t="s">
        <v>22</v>
      </c>
      <c r="J23" s="27" t="s">
        <v>66</v>
      </c>
      <c r="K23" s="27" t="s">
        <v>63</v>
      </c>
      <c r="L23" s="27">
        <v>280000</v>
      </c>
      <c r="M23" s="27">
        <v>280000</v>
      </c>
      <c r="N23" s="29">
        <v>0</v>
      </c>
      <c r="O23" s="27">
        <v>0</v>
      </c>
      <c r="P23" s="27">
        <v>280000</v>
      </c>
      <c r="Q23" s="29">
        <v>0</v>
      </c>
      <c r="R23" s="27" t="s">
        <v>36</v>
      </c>
      <c r="S23" s="29" t="s">
        <v>23</v>
      </c>
    </row>
    <row r="24" spans="1:25" ht="84" customHeight="1" x14ac:dyDescent="0.25">
      <c r="A24" s="1">
        <v>3</v>
      </c>
      <c r="B24" s="18" t="s">
        <v>15</v>
      </c>
      <c r="C24" s="25" t="s">
        <v>49</v>
      </c>
      <c r="D24" s="25">
        <v>4826144677</v>
      </c>
      <c r="E24" s="26" t="s">
        <v>209</v>
      </c>
      <c r="F24" s="31">
        <v>21</v>
      </c>
      <c r="G24" s="30" t="s">
        <v>22</v>
      </c>
      <c r="H24" s="27" t="s">
        <v>22</v>
      </c>
      <c r="I24" s="27" t="s">
        <v>22</v>
      </c>
      <c r="J24" s="27" t="s">
        <v>67</v>
      </c>
      <c r="K24" s="27" t="s">
        <v>68</v>
      </c>
      <c r="L24" s="27">
        <v>1260000</v>
      </c>
      <c r="M24" s="27">
        <v>1260000</v>
      </c>
      <c r="N24" s="29">
        <v>0</v>
      </c>
      <c r="O24" s="27">
        <v>0</v>
      </c>
      <c r="P24" s="27">
        <v>1260000</v>
      </c>
      <c r="Q24" s="29">
        <v>0</v>
      </c>
      <c r="R24" s="27" t="s">
        <v>36</v>
      </c>
      <c r="S24" s="29" t="s">
        <v>23</v>
      </c>
    </row>
    <row r="25" spans="1:25" ht="84" customHeight="1" x14ac:dyDescent="0.25">
      <c r="A25" s="1">
        <v>4</v>
      </c>
      <c r="B25" s="18" t="s">
        <v>15</v>
      </c>
      <c r="C25" s="25" t="s">
        <v>21</v>
      </c>
      <c r="D25" s="25">
        <v>4826001213</v>
      </c>
      <c r="E25" s="26" t="s">
        <v>220</v>
      </c>
      <c r="F25" s="31">
        <v>28</v>
      </c>
      <c r="G25" s="30" t="s">
        <v>22</v>
      </c>
      <c r="H25" s="27" t="s">
        <v>22</v>
      </c>
      <c r="I25" s="27" t="s">
        <v>22</v>
      </c>
      <c r="J25" s="27" t="s">
        <v>22</v>
      </c>
      <c r="K25" s="27" t="s">
        <v>69</v>
      </c>
      <c r="L25" s="29">
        <v>1200000</v>
      </c>
      <c r="M25" s="27">
        <v>1200000</v>
      </c>
      <c r="N25" s="29">
        <v>0</v>
      </c>
      <c r="O25" s="27">
        <v>0</v>
      </c>
      <c r="P25" s="27">
        <v>1200000</v>
      </c>
      <c r="Q25" s="29">
        <v>0</v>
      </c>
      <c r="R25" s="27" t="s">
        <v>36</v>
      </c>
      <c r="S25" s="29" t="s">
        <v>23</v>
      </c>
    </row>
    <row r="26" spans="1:25" ht="84" customHeight="1" x14ac:dyDescent="0.25">
      <c r="A26" s="1">
        <v>5</v>
      </c>
      <c r="B26" s="18" t="s">
        <v>15</v>
      </c>
      <c r="C26" s="25" t="s">
        <v>21</v>
      </c>
      <c r="D26" s="25">
        <v>4826001213</v>
      </c>
      <c r="E26" s="26" t="s">
        <v>70</v>
      </c>
      <c r="F26" s="31">
        <v>7</v>
      </c>
      <c r="G26" s="30" t="s">
        <v>22</v>
      </c>
      <c r="H26" s="27" t="s">
        <v>22</v>
      </c>
      <c r="I26" s="27" t="s">
        <v>22</v>
      </c>
      <c r="J26" s="27" t="s">
        <v>22</v>
      </c>
      <c r="K26" s="27" t="s">
        <v>71</v>
      </c>
      <c r="L26" s="29">
        <v>1000000</v>
      </c>
      <c r="M26" s="27">
        <v>1000000</v>
      </c>
      <c r="N26" s="29">
        <v>0</v>
      </c>
      <c r="O26" s="27">
        <v>0</v>
      </c>
      <c r="P26" s="27">
        <v>1000000</v>
      </c>
      <c r="Q26" s="29">
        <v>0</v>
      </c>
      <c r="R26" s="27" t="s">
        <v>36</v>
      </c>
      <c r="S26" s="29" t="s">
        <v>23</v>
      </c>
    </row>
    <row r="27" spans="1:25" ht="84" customHeight="1" x14ac:dyDescent="0.25">
      <c r="A27" s="1">
        <v>6</v>
      </c>
      <c r="B27" s="18" t="s">
        <v>15</v>
      </c>
      <c r="C27" s="25" t="s">
        <v>21</v>
      </c>
      <c r="D27" s="25">
        <v>4826001213</v>
      </c>
      <c r="E27" s="26" t="s">
        <v>208</v>
      </c>
      <c r="F27" s="31">
        <v>28</v>
      </c>
      <c r="G27" s="30" t="s">
        <v>22</v>
      </c>
      <c r="H27" s="27" t="s">
        <v>22</v>
      </c>
      <c r="I27" s="27" t="s">
        <v>22</v>
      </c>
      <c r="J27" s="27" t="s">
        <v>22</v>
      </c>
      <c r="K27" s="27" t="s">
        <v>34</v>
      </c>
      <c r="L27" s="27">
        <v>1350000</v>
      </c>
      <c r="M27" s="27">
        <v>1350000</v>
      </c>
      <c r="N27" s="29">
        <v>0</v>
      </c>
      <c r="O27" s="27">
        <v>0</v>
      </c>
      <c r="P27" s="27">
        <v>1350000</v>
      </c>
      <c r="Q27" s="29">
        <v>0</v>
      </c>
      <c r="R27" s="27" t="s">
        <v>36</v>
      </c>
      <c r="S27" s="29" t="s">
        <v>23</v>
      </c>
    </row>
    <row r="28" spans="1:25" s="17" customFormat="1" ht="54.75" customHeight="1" x14ac:dyDescent="0.25">
      <c r="A28" s="103" t="s">
        <v>72</v>
      </c>
      <c r="B28" s="104"/>
      <c r="C28" s="104"/>
      <c r="D28" s="104"/>
      <c r="E28" s="105"/>
      <c r="F28" s="36"/>
      <c r="G28" s="2"/>
      <c r="H28" s="2"/>
      <c r="I28" s="3"/>
      <c r="J28" s="4"/>
      <c r="K28" s="4"/>
      <c r="L28" s="5">
        <f>SUM(L29:L31)</f>
        <v>6</v>
      </c>
      <c r="M28" s="6">
        <f>SUM(L22:L27)</f>
        <v>5380000</v>
      </c>
      <c r="N28" s="6">
        <f>SUM(N22:N27)</f>
        <v>0</v>
      </c>
      <c r="O28" s="6">
        <f t="shared" ref="O28:Q28" si="2">SUM(O22:O27)</f>
        <v>0</v>
      </c>
      <c r="P28" s="6">
        <f>SUM(P22:P27)</f>
        <v>5380000</v>
      </c>
      <c r="Q28" s="6">
        <f t="shared" si="2"/>
        <v>0</v>
      </c>
      <c r="R28" s="6"/>
      <c r="S28" s="7"/>
      <c r="T28"/>
      <c r="U28"/>
      <c r="V28"/>
      <c r="W28"/>
      <c r="X28"/>
      <c r="Y28"/>
    </row>
    <row r="29" spans="1:25" ht="54.75" customHeight="1" x14ac:dyDescent="0.25">
      <c r="A29" s="90" t="s">
        <v>19</v>
      </c>
      <c r="B29" s="91"/>
      <c r="C29" s="91"/>
      <c r="D29" s="91"/>
      <c r="E29" s="92"/>
      <c r="F29" s="33"/>
      <c r="G29" s="8"/>
      <c r="H29" s="8"/>
      <c r="I29" s="8"/>
      <c r="J29" s="9"/>
      <c r="K29" s="8"/>
      <c r="L29" s="8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/>
      <c r="S29" s="11"/>
    </row>
    <row r="30" spans="1:25" ht="54.75" customHeight="1" x14ac:dyDescent="0.25">
      <c r="A30" s="93" t="s">
        <v>60</v>
      </c>
      <c r="B30" s="94"/>
      <c r="C30" s="94"/>
      <c r="D30" s="94"/>
      <c r="E30" s="95"/>
      <c r="F30" s="34"/>
      <c r="G30" s="12"/>
      <c r="H30" s="12"/>
      <c r="I30" s="12"/>
      <c r="J30" s="13"/>
      <c r="K30" s="12"/>
      <c r="L30" s="14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/>
      <c r="S30" s="16"/>
    </row>
    <row r="31" spans="1:25" ht="54.75" customHeight="1" thickBot="1" x14ac:dyDescent="0.3">
      <c r="A31" s="100" t="s">
        <v>73</v>
      </c>
      <c r="B31" s="101"/>
      <c r="C31" s="101"/>
      <c r="D31" s="101"/>
      <c r="E31" s="102"/>
      <c r="F31" s="35"/>
      <c r="G31" s="21"/>
      <c r="H31" s="21"/>
      <c r="I31" s="21"/>
      <c r="J31" s="22"/>
      <c r="K31" s="21"/>
      <c r="L31" s="21">
        <v>6</v>
      </c>
      <c r="M31" s="23">
        <f>SUM(M22:M27)</f>
        <v>5380000</v>
      </c>
      <c r="N31" s="23">
        <f t="shared" ref="N31:Q31" si="3">SUM(N22:N27)</f>
        <v>0</v>
      </c>
      <c r="O31" s="23">
        <f t="shared" si="3"/>
        <v>0</v>
      </c>
      <c r="P31" s="23">
        <f>SUM(P22:P27)</f>
        <v>5380000</v>
      </c>
      <c r="Q31" s="23">
        <f t="shared" si="3"/>
        <v>0</v>
      </c>
      <c r="R31" s="23"/>
      <c r="S31" s="24"/>
    </row>
    <row r="32" spans="1:25" ht="60.75" customHeight="1" thickBot="1" x14ac:dyDescent="0.3">
      <c r="A32" s="96" t="s">
        <v>37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8"/>
    </row>
    <row r="33" spans="1:25" ht="77.25" customHeight="1" x14ac:dyDescent="0.25">
      <c r="A33" s="1">
        <v>1</v>
      </c>
      <c r="B33" s="18" t="s">
        <v>15</v>
      </c>
      <c r="C33" s="25" t="s">
        <v>61</v>
      </c>
      <c r="D33" s="25">
        <v>4826021756</v>
      </c>
      <c r="E33" s="26" t="s">
        <v>75</v>
      </c>
      <c r="F33" s="30">
        <v>22</v>
      </c>
      <c r="G33" s="30" t="s">
        <v>22</v>
      </c>
      <c r="H33" s="27" t="s">
        <v>22</v>
      </c>
      <c r="I33" s="27" t="s">
        <v>22</v>
      </c>
      <c r="J33" s="27" t="s">
        <v>22</v>
      </c>
      <c r="K33" s="27" t="s">
        <v>63</v>
      </c>
      <c r="L33" s="27">
        <v>251000</v>
      </c>
      <c r="M33" s="27">
        <v>251000</v>
      </c>
      <c r="N33" s="29">
        <v>0</v>
      </c>
      <c r="O33" s="27">
        <v>0</v>
      </c>
      <c r="P33" s="27">
        <v>251000</v>
      </c>
      <c r="Q33" s="29">
        <v>0</v>
      </c>
      <c r="R33" s="27" t="s">
        <v>76</v>
      </c>
      <c r="S33" s="29" t="s">
        <v>23</v>
      </c>
    </row>
    <row r="34" spans="1:25" ht="77.25" customHeight="1" x14ac:dyDescent="0.25">
      <c r="A34" s="1">
        <v>2</v>
      </c>
      <c r="B34" s="18" t="s">
        <v>15</v>
      </c>
      <c r="C34" s="25" t="s">
        <v>61</v>
      </c>
      <c r="D34" s="25">
        <v>4826021756</v>
      </c>
      <c r="E34" s="26" t="s">
        <v>77</v>
      </c>
      <c r="F34" s="30" t="s">
        <v>78</v>
      </c>
      <c r="G34" s="30" t="s">
        <v>22</v>
      </c>
      <c r="H34" s="27" t="s">
        <v>22</v>
      </c>
      <c r="I34" s="27" t="s">
        <v>22</v>
      </c>
      <c r="J34" s="27" t="s">
        <v>22</v>
      </c>
      <c r="K34" s="27" t="s">
        <v>33</v>
      </c>
      <c r="L34" s="27">
        <v>90000</v>
      </c>
      <c r="M34" s="27">
        <v>90000</v>
      </c>
      <c r="N34" s="29">
        <v>0</v>
      </c>
      <c r="O34" s="27">
        <v>0</v>
      </c>
      <c r="P34" s="27">
        <v>90000</v>
      </c>
      <c r="Q34" s="29">
        <v>0</v>
      </c>
      <c r="R34" s="27" t="s">
        <v>76</v>
      </c>
      <c r="S34" s="29" t="s">
        <v>23</v>
      </c>
    </row>
    <row r="35" spans="1:25" ht="77.25" customHeight="1" x14ac:dyDescent="0.25">
      <c r="A35" s="1">
        <v>3</v>
      </c>
      <c r="B35" s="18" t="s">
        <v>15</v>
      </c>
      <c r="C35" s="25" t="s">
        <v>25</v>
      </c>
      <c r="D35" s="25">
        <v>4826044859</v>
      </c>
      <c r="E35" s="26" t="s">
        <v>79</v>
      </c>
      <c r="F35" s="31">
        <v>2</v>
      </c>
      <c r="G35" s="30" t="s">
        <v>22</v>
      </c>
      <c r="H35" s="27" t="s">
        <v>22</v>
      </c>
      <c r="I35" s="27" t="s">
        <v>22</v>
      </c>
      <c r="J35" s="27" t="s">
        <v>80</v>
      </c>
      <c r="K35" s="27" t="s">
        <v>33</v>
      </c>
      <c r="L35" s="27">
        <v>75000</v>
      </c>
      <c r="M35" s="27">
        <v>75000</v>
      </c>
      <c r="N35" s="29">
        <v>0</v>
      </c>
      <c r="O35" s="27">
        <v>0</v>
      </c>
      <c r="P35" s="27">
        <v>75000</v>
      </c>
      <c r="Q35" s="29">
        <v>0</v>
      </c>
      <c r="R35" s="27" t="s">
        <v>37</v>
      </c>
      <c r="S35" s="29" t="s">
        <v>23</v>
      </c>
    </row>
    <row r="36" spans="1:25" ht="77.25" customHeight="1" x14ac:dyDescent="0.25">
      <c r="A36" s="1">
        <v>4</v>
      </c>
      <c r="B36" s="18" t="s">
        <v>15</v>
      </c>
      <c r="C36" s="25" t="s">
        <v>25</v>
      </c>
      <c r="D36" s="25">
        <v>4826044859</v>
      </c>
      <c r="E36" s="26" t="s">
        <v>81</v>
      </c>
      <c r="F36" s="31">
        <v>4</v>
      </c>
      <c r="G36" s="30" t="s">
        <v>22</v>
      </c>
      <c r="H36" s="27" t="s">
        <v>22</v>
      </c>
      <c r="I36" s="27" t="s">
        <v>22</v>
      </c>
      <c r="J36" s="27" t="s">
        <v>82</v>
      </c>
      <c r="K36" s="27" t="s">
        <v>33</v>
      </c>
      <c r="L36" s="29">
        <v>152000</v>
      </c>
      <c r="M36" s="27">
        <v>152000</v>
      </c>
      <c r="N36" s="29">
        <v>0</v>
      </c>
      <c r="O36" s="27">
        <v>0</v>
      </c>
      <c r="P36" s="27">
        <v>152000</v>
      </c>
      <c r="Q36" s="29">
        <v>0</v>
      </c>
      <c r="R36" s="27" t="s">
        <v>37</v>
      </c>
      <c r="S36" s="29" t="s">
        <v>23</v>
      </c>
    </row>
    <row r="37" spans="1:25" ht="77.25" customHeight="1" x14ac:dyDescent="0.25">
      <c r="A37" s="1">
        <v>5</v>
      </c>
      <c r="B37" s="18" t="s">
        <v>15</v>
      </c>
      <c r="C37" s="25" t="s">
        <v>47</v>
      </c>
      <c r="D37" s="25">
        <v>4824038698</v>
      </c>
      <c r="E37" s="26" t="s">
        <v>59</v>
      </c>
      <c r="F37" s="31" t="s">
        <v>78</v>
      </c>
      <c r="G37" s="30" t="s">
        <v>22</v>
      </c>
      <c r="H37" s="27" t="s">
        <v>22</v>
      </c>
      <c r="I37" s="27" t="s">
        <v>22</v>
      </c>
      <c r="J37" s="27" t="s">
        <v>22</v>
      </c>
      <c r="K37" s="27" t="s">
        <v>83</v>
      </c>
      <c r="L37" s="29">
        <v>263200</v>
      </c>
      <c r="M37" s="27">
        <v>263200</v>
      </c>
      <c r="N37" s="29">
        <v>0</v>
      </c>
      <c r="O37" s="27">
        <v>0</v>
      </c>
      <c r="P37" s="27">
        <v>263200</v>
      </c>
      <c r="Q37" s="29">
        <v>0</v>
      </c>
      <c r="R37" s="27" t="s">
        <v>37</v>
      </c>
      <c r="S37" s="29" t="s">
        <v>23</v>
      </c>
    </row>
    <row r="38" spans="1:25" ht="77.25" customHeight="1" x14ac:dyDescent="0.25">
      <c r="A38" s="1">
        <v>6</v>
      </c>
      <c r="B38" s="18" t="s">
        <v>15</v>
      </c>
      <c r="C38" s="25" t="s">
        <v>21</v>
      </c>
      <c r="D38" s="25">
        <v>4826001213</v>
      </c>
      <c r="E38" s="26" t="s">
        <v>215</v>
      </c>
      <c r="F38" s="31">
        <v>28</v>
      </c>
      <c r="G38" s="30" t="s">
        <v>22</v>
      </c>
      <c r="H38" s="27" t="s">
        <v>22</v>
      </c>
      <c r="I38" s="27" t="s">
        <v>22</v>
      </c>
      <c r="J38" s="27" t="s">
        <v>22</v>
      </c>
      <c r="K38" s="27" t="s">
        <v>34</v>
      </c>
      <c r="L38" s="29">
        <v>48000</v>
      </c>
      <c r="M38" s="27">
        <v>48000</v>
      </c>
      <c r="N38" s="29">
        <v>0</v>
      </c>
      <c r="O38" s="27">
        <v>0</v>
      </c>
      <c r="P38" s="27">
        <v>48000</v>
      </c>
      <c r="Q38" s="29">
        <v>0</v>
      </c>
      <c r="R38" s="27" t="s">
        <v>37</v>
      </c>
      <c r="S38" s="29" t="s">
        <v>23</v>
      </c>
    </row>
    <row r="39" spans="1:25" ht="77.25" customHeight="1" x14ac:dyDescent="0.25">
      <c r="A39" s="1">
        <v>7</v>
      </c>
      <c r="B39" s="18" t="s">
        <v>15</v>
      </c>
      <c r="C39" s="25" t="s">
        <v>21</v>
      </c>
      <c r="D39" s="25">
        <v>4826001213</v>
      </c>
      <c r="E39" s="26" t="s">
        <v>216</v>
      </c>
      <c r="F39" s="31">
        <v>39</v>
      </c>
      <c r="G39" s="30" t="s">
        <v>22</v>
      </c>
      <c r="H39" s="27" t="s">
        <v>22</v>
      </c>
      <c r="I39" s="27" t="s">
        <v>22</v>
      </c>
      <c r="J39" s="27" t="s">
        <v>22</v>
      </c>
      <c r="K39" s="27" t="s">
        <v>84</v>
      </c>
      <c r="L39" s="29">
        <v>220000</v>
      </c>
      <c r="M39" s="27">
        <v>220000</v>
      </c>
      <c r="N39" s="29">
        <v>0</v>
      </c>
      <c r="O39" s="27">
        <v>0</v>
      </c>
      <c r="P39" s="27">
        <v>220000</v>
      </c>
      <c r="Q39" s="29">
        <v>0</v>
      </c>
      <c r="R39" s="27" t="s">
        <v>37</v>
      </c>
      <c r="S39" s="29" t="s">
        <v>23</v>
      </c>
    </row>
    <row r="40" spans="1:25" ht="77.25" customHeight="1" x14ac:dyDescent="0.25">
      <c r="A40" s="1">
        <v>8</v>
      </c>
      <c r="B40" s="18" t="s">
        <v>15</v>
      </c>
      <c r="C40" s="25" t="s">
        <v>21</v>
      </c>
      <c r="D40" s="25">
        <v>4826001213</v>
      </c>
      <c r="E40" s="26" t="s">
        <v>217</v>
      </c>
      <c r="F40" s="31">
        <v>11</v>
      </c>
      <c r="G40" s="30" t="s">
        <v>22</v>
      </c>
      <c r="H40" s="27" t="s">
        <v>22</v>
      </c>
      <c r="I40" s="27" t="s">
        <v>22</v>
      </c>
      <c r="J40" s="27" t="s">
        <v>22</v>
      </c>
      <c r="K40" s="27" t="s">
        <v>85</v>
      </c>
      <c r="L40" s="29">
        <v>1200000</v>
      </c>
      <c r="M40" s="27">
        <v>1200000</v>
      </c>
      <c r="N40" s="29">
        <v>0</v>
      </c>
      <c r="O40" s="27">
        <v>0</v>
      </c>
      <c r="P40" s="27">
        <v>1200000</v>
      </c>
      <c r="Q40" s="29">
        <v>0</v>
      </c>
      <c r="R40" s="27" t="s">
        <v>37</v>
      </c>
      <c r="S40" s="29" t="s">
        <v>23</v>
      </c>
    </row>
    <row r="41" spans="1:25" s="17" customFormat="1" ht="54.75" customHeight="1" x14ac:dyDescent="0.25">
      <c r="A41" s="103" t="s">
        <v>164</v>
      </c>
      <c r="B41" s="104"/>
      <c r="C41" s="104"/>
      <c r="D41" s="104"/>
      <c r="E41" s="105"/>
      <c r="F41" s="36"/>
      <c r="G41" s="2"/>
      <c r="H41" s="2"/>
      <c r="I41" s="3"/>
      <c r="J41" s="4"/>
      <c r="K41" s="4"/>
      <c r="L41" s="5">
        <f>SUM(L42:L44)</f>
        <v>8</v>
      </c>
      <c r="M41" s="6">
        <f>SUM(L33:L40)</f>
        <v>2299200</v>
      </c>
      <c r="N41" s="6">
        <f>SUM(N33:N40)</f>
        <v>0</v>
      </c>
      <c r="O41" s="6">
        <f t="shared" ref="O41:Q41" si="4">SUM(O33:O40)</f>
        <v>0</v>
      </c>
      <c r="P41" s="6">
        <f>SUM(P33:P40)</f>
        <v>2299200</v>
      </c>
      <c r="Q41" s="6">
        <f t="shared" si="4"/>
        <v>0</v>
      </c>
      <c r="R41" s="6"/>
      <c r="S41" s="7"/>
      <c r="T41"/>
      <c r="U41"/>
      <c r="V41"/>
      <c r="W41"/>
      <c r="X41"/>
      <c r="Y41"/>
    </row>
    <row r="42" spans="1:25" ht="54.75" customHeight="1" x14ac:dyDescent="0.25">
      <c r="A42" s="90" t="s">
        <v>19</v>
      </c>
      <c r="B42" s="91"/>
      <c r="C42" s="91"/>
      <c r="D42" s="91"/>
      <c r="E42" s="92"/>
      <c r="F42" s="33"/>
      <c r="G42" s="8"/>
      <c r="H42" s="8"/>
      <c r="I42" s="8"/>
      <c r="J42" s="9"/>
      <c r="K42" s="8"/>
      <c r="L42" s="8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/>
      <c r="S42" s="11"/>
    </row>
    <row r="43" spans="1:25" ht="54.75" customHeight="1" x14ac:dyDescent="0.25">
      <c r="A43" s="93" t="s">
        <v>60</v>
      </c>
      <c r="B43" s="94"/>
      <c r="C43" s="94"/>
      <c r="D43" s="94"/>
      <c r="E43" s="95"/>
      <c r="F43" s="34"/>
      <c r="G43" s="12"/>
      <c r="H43" s="12"/>
      <c r="I43" s="12"/>
      <c r="J43" s="13"/>
      <c r="K43" s="12"/>
      <c r="L43" s="14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/>
      <c r="S43" s="16"/>
    </row>
    <row r="44" spans="1:25" ht="54.75" customHeight="1" thickBot="1" x14ac:dyDescent="0.3">
      <c r="A44" s="100" t="s">
        <v>74</v>
      </c>
      <c r="B44" s="101"/>
      <c r="C44" s="101"/>
      <c r="D44" s="101"/>
      <c r="E44" s="102"/>
      <c r="F44" s="35"/>
      <c r="G44" s="21"/>
      <c r="H44" s="21"/>
      <c r="I44" s="21"/>
      <c r="J44" s="22"/>
      <c r="K44" s="21"/>
      <c r="L44" s="21">
        <v>8</v>
      </c>
      <c r="M44" s="23">
        <f>SUM(M33:M40)</f>
        <v>2299200</v>
      </c>
      <c r="N44" s="23">
        <f t="shared" ref="N44:Q44" si="5">SUM(N33:N40)</f>
        <v>0</v>
      </c>
      <c r="O44" s="23">
        <f t="shared" si="5"/>
        <v>0</v>
      </c>
      <c r="P44" s="23">
        <f>SUM(P33:P40)</f>
        <v>2299200</v>
      </c>
      <c r="Q44" s="23">
        <f t="shared" si="5"/>
        <v>0</v>
      </c>
      <c r="R44" s="23"/>
      <c r="S44" s="24"/>
    </row>
    <row r="45" spans="1:25" ht="60.75" customHeight="1" thickBot="1" x14ac:dyDescent="0.3">
      <c r="A45" s="96" t="s">
        <v>38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8"/>
    </row>
    <row r="46" spans="1:25" ht="86.25" customHeight="1" x14ac:dyDescent="0.25">
      <c r="A46" s="1">
        <v>1</v>
      </c>
      <c r="B46" s="18" t="s">
        <v>15</v>
      </c>
      <c r="C46" s="25" t="s">
        <v>32</v>
      </c>
      <c r="D46" s="25">
        <v>4826112749</v>
      </c>
      <c r="E46" s="26" t="s">
        <v>207</v>
      </c>
      <c r="F46" s="30">
        <v>36</v>
      </c>
      <c r="G46" s="30" t="s">
        <v>22</v>
      </c>
      <c r="H46" s="27" t="s">
        <v>22</v>
      </c>
      <c r="I46" s="27" t="s">
        <v>22</v>
      </c>
      <c r="J46" s="27" t="s">
        <v>86</v>
      </c>
      <c r="K46" s="27" t="s">
        <v>29</v>
      </c>
      <c r="L46" s="27">
        <v>5397660.4800000004</v>
      </c>
      <c r="M46" s="27">
        <v>5397660.4800000004</v>
      </c>
      <c r="N46" s="29">
        <v>0</v>
      </c>
      <c r="O46" s="27">
        <v>0</v>
      </c>
      <c r="P46" s="27">
        <v>5397660.4800000004</v>
      </c>
      <c r="Q46" s="29">
        <v>0</v>
      </c>
      <c r="R46" s="27" t="s">
        <v>38</v>
      </c>
      <c r="S46" s="28" t="s">
        <v>23</v>
      </c>
    </row>
    <row r="47" spans="1:25" ht="86.25" customHeight="1" x14ac:dyDescent="0.25">
      <c r="A47" s="1">
        <v>2</v>
      </c>
      <c r="B47" s="18" t="s">
        <v>15</v>
      </c>
      <c r="C47" s="25" t="s">
        <v>61</v>
      </c>
      <c r="D47" s="25">
        <v>4826021756</v>
      </c>
      <c r="E47" s="26" t="s">
        <v>87</v>
      </c>
      <c r="F47" s="30">
        <v>2</v>
      </c>
      <c r="G47" s="30" t="s">
        <v>22</v>
      </c>
      <c r="H47" s="27" t="s">
        <v>22</v>
      </c>
      <c r="I47" s="27" t="s">
        <v>22</v>
      </c>
      <c r="J47" s="27"/>
      <c r="K47" s="27" t="s">
        <v>33</v>
      </c>
      <c r="L47" s="27">
        <v>165000</v>
      </c>
      <c r="M47" s="27">
        <v>165000</v>
      </c>
      <c r="N47" s="29">
        <v>0</v>
      </c>
      <c r="O47" s="27">
        <v>0</v>
      </c>
      <c r="P47" s="27">
        <v>165000</v>
      </c>
      <c r="Q47" s="29">
        <v>0</v>
      </c>
      <c r="R47" s="27" t="s">
        <v>88</v>
      </c>
      <c r="S47" s="28" t="s">
        <v>23</v>
      </c>
    </row>
    <row r="48" spans="1:25" ht="86.25" customHeight="1" x14ac:dyDescent="0.25">
      <c r="A48" s="1">
        <v>3</v>
      </c>
      <c r="B48" s="18" t="s">
        <v>15</v>
      </c>
      <c r="C48" s="25" t="s">
        <v>25</v>
      </c>
      <c r="D48" s="25">
        <v>4826044859</v>
      </c>
      <c r="E48" s="26" t="s">
        <v>89</v>
      </c>
      <c r="F48" s="31">
        <v>9</v>
      </c>
      <c r="G48" s="30" t="s">
        <v>22</v>
      </c>
      <c r="H48" s="27" t="s">
        <v>22</v>
      </c>
      <c r="I48" s="27" t="s">
        <v>22</v>
      </c>
      <c r="J48" s="27" t="s">
        <v>90</v>
      </c>
      <c r="K48" s="27" t="s">
        <v>33</v>
      </c>
      <c r="L48" s="27">
        <v>1470000</v>
      </c>
      <c r="M48" s="27">
        <v>1470000</v>
      </c>
      <c r="N48" s="29">
        <v>0</v>
      </c>
      <c r="O48" s="27">
        <v>0</v>
      </c>
      <c r="P48" s="27">
        <v>1470000</v>
      </c>
      <c r="Q48" s="29">
        <v>0</v>
      </c>
      <c r="R48" s="27" t="s">
        <v>38</v>
      </c>
      <c r="S48" s="28" t="s">
        <v>23</v>
      </c>
    </row>
    <row r="49" spans="1:25" ht="86.25" customHeight="1" x14ac:dyDescent="0.25">
      <c r="A49" s="1">
        <v>4</v>
      </c>
      <c r="B49" s="18" t="s">
        <v>15</v>
      </c>
      <c r="C49" s="25" t="s">
        <v>25</v>
      </c>
      <c r="D49" s="25">
        <v>4826044859</v>
      </c>
      <c r="E49" s="26" t="s">
        <v>91</v>
      </c>
      <c r="F49" s="31">
        <v>22</v>
      </c>
      <c r="G49" s="30" t="s">
        <v>22</v>
      </c>
      <c r="H49" s="27" t="s">
        <v>22</v>
      </c>
      <c r="I49" s="27" t="s">
        <v>22</v>
      </c>
      <c r="J49" s="27" t="s">
        <v>92</v>
      </c>
      <c r="K49" s="27" t="s">
        <v>93</v>
      </c>
      <c r="L49" s="27">
        <v>519300</v>
      </c>
      <c r="M49" s="27">
        <v>519300</v>
      </c>
      <c r="N49" s="29">
        <v>0</v>
      </c>
      <c r="O49" s="27">
        <v>0</v>
      </c>
      <c r="P49" s="27">
        <v>519300</v>
      </c>
      <c r="Q49" s="29">
        <v>0</v>
      </c>
      <c r="R49" s="27" t="s">
        <v>38</v>
      </c>
      <c r="S49" s="28" t="s">
        <v>23</v>
      </c>
    </row>
    <row r="50" spans="1:25" ht="86.25" customHeight="1" x14ac:dyDescent="0.25">
      <c r="A50" s="1">
        <v>5</v>
      </c>
      <c r="B50" s="18" t="s">
        <v>15</v>
      </c>
      <c r="C50" s="25" t="s">
        <v>94</v>
      </c>
      <c r="D50" s="25">
        <v>4825094568</v>
      </c>
      <c r="E50" s="26" t="s">
        <v>65</v>
      </c>
      <c r="F50" s="31">
        <v>22</v>
      </c>
      <c r="G50" s="30" t="s">
        <v>22</v>
      </c>
      <c r="H50" s="27" t="s">
        <v>22</v>
      </c>
      <c r="I50" s="27" t="s">
        <v>22</v>
      </c>
      <c r="J50" s="27" t="s">
        <v>22</v>
      </c>
      <c r="K50" s="27" t="s">
        <v>95</v>
      </c>
      <c r="L50" s="27">
        <v>80000</v>
      </c>
      <c r="M50" s="27">
        <v>80000</v>
      </c>
      <c r="N50" s="29">
        <v>0</v>
      </c>
      <c r="O50" s="27">
        <v>0</v>
      </c>
      <c r="P50" s="27">
        <v>80000</v>
      </c>
      <c r="Q50" s="29">
        <v>0</v>
      </c>
      <c r="R50" s="27" t="s">
        <v>38</v>
      </c>
      <c r="S50" s="28" t="s">
        <v>23</v>
      </c>
    </row>
    <row r="51" spans="1:25" ht="86.25" customHeight="1" x14ac:dyDescent="0.25">
      <c r="A51" s="1">
        <v>6</v>
      </c>
      <c r="B51" s="18" t="s">
        <v>15</v>
      </c>
      <c r="C51" s="25" t="s">
        <v>94</v>
      </c>
      <c r="D51" s="25">
        <v>4825094568</v>
      </c>
      <c r="E51" s="26" t="s">
        <v>59</v>
      </c>
      <c r="F51" s="31" t="s">
        <v>175</v>
      </c>
      <c r="G51" s="30" t="s">
        <v>22</v>
      </c>
      <c r="H51" s="27" t="s">
        <v>22</v>
      </c>
      <c r="I51" s="27" t="s">
        <v>22</v>
      </c>
      <c r="J51" s="27" t="s">
        <v>22</v>
      </c>
      <c r="K51" s="27" t="s">
        <v>96</v>
      </c>
      <c r="L51" s="27">
        <v>90000</v>
      </c>
      <c r="M51" s="27">
        <v>90000</v>
      </c>
      <c r="N51" s="29">
        <v>0</v>
      </c>
      <c r="O51" s="27">
        <v>0</v>
      </c>
      <c r="P51" s="27">
        <v>90000</v>
      </c>
      <c r="Q51" s="29">
        <v>0</v>
      </c>
      <c r="R51" s="27" t="s">
        <v>38</v>
      </c>
      <c r="S51" s="28" t="s">
        <v>23</v>
      </c>
    </row>
    <row r="52" spans="1:25" ht="86.25" customHeight="1" x14ac:dyDescent="0.25">
      <c r="A52" s="1">
        <v>7</v>
      </c>
      <c r="B52" s="18" t="s">
        <v>15</v>
      </c>
      <c r="C52" s="25" t="s">
        <v>21</v>
      </c>
      <c r="D52" s="25">
        <v>4826001213</v>
      </c>
      <c r="E52" s="26" t="s">
        <v>97</v>
      </c>
      <c r="F52" s="31">
        <v>11</v>
      </c>
      <c r="G52" s="30" t="s">
        <v>22</v>
      </c>
      <c r="H52" s="27" t="s">
        <v>22</v>
      </c>
      <c r="I52" s="27" t="s">
        <v>22</v>
      </c>
      <c r="J52" s="27" t="s">
        <v>22</v>
      </c>
      <c r="K52" s="27" t="s">
        <v>98</v>
      </c>
      <c r="L52" s="29">
        <v>500000</v>
      </c>
      <c r="M52" s="27">
        <v>500000</v>
      </c>
      <c r="N52" s="29">
        <v>0</v>
      </c>
      <c r="O52" s="27">
        <v>0</v>
      </c>
      <c r="P52" s="27">
        <v>500000</v>
      </c>
      <c r="Q52" s="29">
        <v>0</v>
      </c>
      <c r="R52" s="27" t="s">
        <v>38</v>
      </c>
      <c r="S52" s="28" t="s">
        <v>23</v>
      </c>
    </row>
    <row r="53" spans="1:25" ht="86.25" customHeight="1" x14ac:dyDescent="0.25">
      <c r="A53" s="1">
        <v>8</v>
      </c>
      <c r="B53" s="18" t="s">
        <v>15</v>
      </c>
      <c r="C53" s="25" t="s">
        <v>21</v>
      </c>
      <c r="D53" s="25">
        <v>4826001213</v>
      </c>
      <c r="E53" s="26" t="s">
        <v>218</v>
      </c>
      <c r="F53" s="31">
        <v>9</v>
      </c>
      <c r="G53" s="30" t="s">
        <v>22</v>
      </c>
      <c r="H53" s="27" t="s">
        <v>22</v>
      </c>
      <c r="I53" s="27" t="s">
        <v>22</v>
      </c>
      <c r="J53" s="27" t="s">
        <v>22</v>
      </c>
      <c r="K53" s="27" t="s">
        <v>99</v>
      </c>
      <c r="L53" s="27">
        <v>1500000</v>
      </c>
      <c r="M53" s="27">
        <v>1500000</v>
      </c>
      <c r="N53" s="29">
        <v>0</v>
      </c>
      <c r="O53" s="27">
        <v>0</v>
      </c>
      <c r="P53" s="27">
        <v>1500000</v>
      </c>
      <c r="Q53" s="29">
        <v>0</v>
      </c>
      <c r="R53" s="27" t="s">
        <v>38</v>
      </c>
      <c r="S53" s="28" t="s">
        <v>23</v>
      </c>
    </row>
    <row r="54" spans="1:25" ht="119.25" customHeight="1" x14ac:dyDescent="0.25">
      <c r="A54" s="1">
        <v>9</v>
      </c>
      <c r="B54" s="18" t="s">
        <v>134</v>
      </c>
      <c r="C54" s="25" t="s">
        <v>203</v>
      </c>
      <c r="D54" s="25">
        <v>4804006578</v>
      </c>
      <c r="E54" s="26" t="s">
        <v>142</v>
      </c>
      <c r="F54" s="52" t="s">
        <v>177</v>
      </c>
      <c r="G54" s="30" t="s">
        <v>22</v>
      </c>
      <c r="H54" s="27" t="s">
        <v>22</v>
      </c>
      <c r="I54" s="27" t="s">
        <v>22</v>
      </c>
      <c r="J54" s="27" t="s">
        <v>22</v>
      </c>
      <c r="K54" s="27" t="s">
        <v>33</v>
      </c>
      <c r="L54" s="27">
        <v>100000</v>
      </c>
      <c r="M54" s="27">
        <v>100000</v>
      </c>
      <c r="N54" s="29">
        <v>0</v>
      </c>
      <c r="O54" s="27">
        <v>0</v>
      </c>
      <c r="P54" s="27">
        <v>100000</v>
      </c>
      <c r="Q54" s="29">
        <v>0</v>
      </c>
      <c r="R54" s="27" t="s">
        <v>38</v>
      </c>
      <c r="S54" s="28" t="s">
        <v>139</v>
      </c>
    </row>
    <row r="55" spans="1:25" s="17" customFormat="1" ht="54.75" customHeight="1" x14ac:dyDescent="0.25">
      <c r="A55" s="103" t="s">
        <v>165</v>
      </c>
      <c r="B55" s="104"/>
      <c r="C55" s="104"/>
      <c r="D55" s="104"/>
      <c r="E55" s="105"/>
      <c r="F55" s="36"/>
      <c r="G55" s="2"/>
      <c r="H55" s="2"/>
      <c r="I55" s="3"/>
      <c r="J55" s="4"/>
      <c r="K55" s="4"/>
      <c r="L55" s="5">
        <f>SUM(L56:L58)</f>
        <v>9</v>
      </c>
      <c r="M55" s="6">
        <f>SUM(L46:L54)</f>
        <v>9821960.4800000004</v>
      </c>
      <c r="N55" s="6">
        <f>SUM(N46:N54)</f>
        <v>0</v>
      </c>
      <c r="O55" s="6">
        <f t="shared" ref="O55:Q55" si="6">SUM(O46:O54)</f>
        <v>0</v>
      </c>
      <c r="P55" s="6">
        <f t="shared" si="6"/>
        <v>9821960.4800000004</v>
      </c>
      <c r="Q55" s="6">
        <f t="shared" si="6"/>
        <v>0</v>
      </c>
      <c r="R55" s="6"/>
      <c r="S55" s="7"/>
      <c r="T55"/>
      <c r="U55"/>
      <c r="V55"/>
      <c r="W55"/>
      <c r="X55"/>
      <c r="Y55"/>
    </row>
    <row r="56" spans="1:25" ht="54.75" customHeight="1" x14ac:dyDescent="0.25">
      <c r="A56" s="90" t="s">
        <v>19</v>
      </c>
      <c r="B56" s="91"/>
      <c r="C56" s="91"/>
      <c r="D56" s="91"/>
      <c r="E56" s="92"/>
      <c r="F56" s="33"/>
      <c r="G56" s="8"/>
      <c r="H56" s="8"/>
      <c r="I56" s="8"/>
      <c r="J56" s="9"/>
      <c r="K56" s="8"/>
      <c r="L56" s="8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/>
      <c r="S56" s="11"/>
    </row>
    <row r="57" spans="1:25" ht="54.75" customHeight="1" x14ac:dyDescent="0.25">
      <c r="A57" s="93" t="s">
        <v>60</v>
      </c>
      <c r="B57" s="94"/>
      <c r="C57" s="94"/>
      <c r="D57" s="94"/>
      <c r="E57" s="95"/>
      <c r="F57" s="34"/>
      <c r="G57" s="12"/>
      <c r="H57" s="12"/>
      <c r="I57" s="12"/>
      <c r="J57" s="13"/>
      <c r="K57" s="12"/>
      <c r="L57" s="14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/>
      <c r="S57" s="16"/>
    </row>
    <row r="58" spans="1:25" ht="54.75" customHeight="1" thickBot="1" x14ac:dyDescent="0.3">
      <c r="A58" s="100" t="s">
        <v>166</v>
      </c>
      <c r="B58" s="101"/>
      <c r="C58" s="101"/>
      <c r="D58" s="101"/>
      <c r="E58" s="102"/>
      <c r="F58" s="35"/>
      <c r="G58" s="21"/>
      <c r="H58" s="21"/>
      <c r="I58" s="21"/>
      <c r="J58" s="22"/>
      <c r="K58" s="21"/>
      <c r="L58" s="21">
        <v>9</v>
      </c>
      <c r="M58" s="23">
        <f>SUM(M46:M54)</f>
        <v>9821960.4800000004</v>
      </c>
      <c r="N58" s="23">
        <f t="shared" ref="N58:Q58" si="7">SUM(N46:N54)</f>
        <v>0</v>
      </c>
      <c r="O58" s="23">
        <f t="shared" si="7"/>
        <v>0</v>
      </c>
      <c r="P58" s="23">
        <f t="shared" si="7"/>
        <v>9821960.4800000004</v>
      </c>
      <c r="Q58" s="23">
        <f t="shared" si="7"/>
        <v>0</v>
      </c>
      <c r="R58" s="23"/>
      <c r="S58" s="24"/>
    </row>
    <row r="59" spans="1:25" ht="60.75" customHeight="1" thickBot="1" x14ac:dyDescent="0.3">
      <c r="A59" s="96" t="s">
        <v>39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8"/>
    </row>
    <row r="60" spans="1:25" ht="84" customHeight="1" x14ac:dyDescent="0.25">
      <c r="A60" s="1">
        <v>1</v>
      </c>
      <c r="B60" s="18" t="s">
        <v>15</v>
      </c>
      <c r="C60" s="25" t="s">
        <v>21</v>
      </c>
      <c r="D60" s="25">
        <v>4826001213</v>
      </c>
      <c r="E60" s="26" t="s">
        <v>89</v>
      </c>
      <c r="F60" s="30">
        <v>9</v>
      </c>
      <c r="G60" s="30" t="s">
        <v>22</v>
      </c>
      <c r="H60" s="27" t="s">
        <v>22</v>
      </c>
      <c r="I60" s="27" t="s">
        <v>22</v>
      </c>
      <c r="J60" s="27" t="s">
        <v>22</v>
      </c>
      <c r="K60" s="27" t="s">
        <v>99</v>
      </c>
      <c r="L60" s="27">
        <v>6200000</v>
      </c>
      <c r="M60" s="27">
        <v>6200000</v>
      </c>
      <c r="N60" s="29">
        <v>0</v>
      </c>
      <c r="O60" s="27">
        <v>0</v>
      </c>
      <c r="P60" s="27">
        <v>6200000</v>
      </c>
      <c r="Q60" s="29">
        <v>0</v>
      </c>
      <c r="R60" s="27" t="s">
        <v>39</v>
      </c>
      <c r="S60" s="28" t="s">
        <v>23</v>
      </c>
    </row>
    <row r="61" spans="1:25" ht="84" customHeight="1" x14ac:dyDescent="0.25">
      <c r="A61" s="1">
        <v>2</v>
      </c>
      <c r="B61" s="18" t="s">
        <v>15</v>
      </c>
      <c r="C61" s="25" t="s">
        <v>21</v>
      </c>
      <c r="D61" s="25">
        <v>4826001213</v>
      </c>
      <c r="E61" s="26" t="s">
        <v>206</v>
      </c>
      <c r="F61" s="30">
        <v>38</v>
      </c>
      <c r="G61" s="30" t="s">
        <v>22</v>
      </c>
      <c r="H61" s="27" t="s">
        <v>22</v>
      </c>
      <c r="I61" s="27" t="s">
        <v>22</v>
      </c>
      <c r="J61" s="27" t="s">
        <v>22</v>
      </c>
      <c r="K61" s="27" t="s">
        <v>84</v>
      </c>
      <c r="L61" s="27">
        <v>2780000</v>
      </c>
      <c r="M61" s="27">
        <v>2780000</v>
      </c>
      <c r="N61" s="29">
        <v>0</v>
      </c>
      <c r="O61" s="27">
        <v>0</v>
      </c>
      <c r="P61" s="27">
        <v>2780000</v>
      </c>
      <c r="Q61" s="29">
        <v>0</v>
      </c>
      <c r="R61" s="27" t="s">
        <v>39</v>
      </c>
      <c r="S61" s="28" t="s">
        <v>23</v>
      </c>
    </row>
    <row r="62" spans="1:25" ht="84" customHeight="1" x14ac:dyDescent="0.25">
      <c r="A62" s="1">
        <v>3</v>
      </c>
      <c r="B62" s="18" t="s">
        <v>15</v>
      </c>
      <c r="C62" s="25" t="s">
        <v>21</v>
      </c>
      <c r="D62" s="25">
        <v>4826001213</v>
      </c>
      <c r="E62" s="26" t="s">
        <v>100</v>
      </c>
      <c r="F62" s="31">
        <v>22</v>
      </c>
      <c r="G62" s="30" t="s">
        <v>22</v>
      </c>
      <c r="H62" s="27" t="s">
        <v>22</v>
      </c>
      <c r="I62" s="27" t="s">
        <v>22</v>
      </c>
      <c r="J62" s="27" t="s">
        <v>22</v>
      </c>
      <c r="K62" s="27" t="s">
        <v>95</v>
      </c>
      <c r="L62" s="27">
        <v>1100000</v>
      </c>
      <c r="M62" s="27">
        <v>1100000</v>
      </c>
      <c r="N62" s="29">
        <v>0</v>
      </c>
      <c r="O62" s="27">
        <v>0</v>
      </c>
      <c r="P62" s="27">
        <v>1100000</v>
      </c>
      <c r="Q62" s="29">
        <v>0</v>
      </c>
      <c r="R62" s="27" t="s">
        <v>39</v>
      </c>
      <c r="S62" s="28" t="s">
        <v>23</v>
      </c>
    </row>
    <row r="63" spans="1:25" ht="95.25" customHeight="1" x14ac:dyDescent="0.25">
      <c r="A63" s="1">
        <v>4</v>
      </c>
      <c r="B63" s="18" t="s">
        <v>134</v>
      </c>
      <c r="C63" s="25" t="s">
        <v>203</v>
      </c>
      <c r="D63" s="25">
        <v>4804006578</v>
      </c>
      <c r="E63" s="26" t="s">
        <v>143</v>
      </c>
      <c r="F63" s="52" t="s">
        <v>178</v>
      </c>
      <c r="G63" s="30" t="s">
        <v>22</v>
      </c>
      <c r="H63" s="27" t="s">
        <v>22</v>
      </c>
      <c r="I63" s="27" t="s">
        <v>22</v>
      </c>
      <c r="J63" s="27" t="s">
        <v>22</v>
      </c>
      <c r="K63" s="27" t="s">
        <v>33</v>
      </c>
      <c r="L63" s="27">
        <v>110202</v>
      </c>
      <c r="M63" s="27">
        <v>110202</v>
      </c>
      <c r="N63" s="29">
        <v>0</v>
      </c>
      <c r="O63" s="27">
        <v>0</v>
      </c>
      <c r="P63" s="27">
        <v>110202</v>
      </c>
      <c r="Q63" s="29">
        <v>0</v>
      </c>
      <c r="R63" s="27" t="s">
        <v>39</v>
      </c>
      <c r="S63" s="28" t="s">
        <v>139</v>
      </c>
    </row>
    <row r="64" spans="1:25" s="17" customFormat="1" ht="54.75" customHeight="1" x14ac:dyDescent="0.25">
      <c r="A64" s="103" t="s">
        <v>167</v>
      </c>
      <c r="B64" s="104"/>
      <c r="C64" s="104"/>
      <c r="D64" s="104"/>
      <c r="E64" s="105"/>
      <c r="F64" s="36"/>
      <c r="G64" s="2"/>
      <c r="H64" s="2"/>
      <c r="I64" s="3"/>
      <c r="J64" s="4"/>
      <c r="K64" s="4"/>
      <c r="L64" s="5">
        <f>SUM(L65:L67)</f>
        <v>4</v>
      </c>
      <c r="M64" s="6">
        <f>SUM(L60:L63)</f>
        <v>10190202</v>
      </c>
      <c r="N64" s="6">
        <f>SUM(N60:N63)</f>
        <v>0</v>
      </c>
      <c r="O64" s="6">
        <f t="shared" ref="O64:Q64" si="8">SUM(O60:O63)</f>
        <v>0</v>
      </c>
      <c r="P64" s="6">
        <f t="shared" si="8"/>
        <v>10190202</v>
      </c>
      <c r="Q64" s="6">
        <f t="shared" si="8"/>
        <v>0</v>
      </c>
      <c r="R64" s="6"/>
      <c r="S64" s="7"/>
      <c r="T64"/>
      <c r="U64"/>
      <c r="V64"/>
      <c r="W64"/>
      <c r="X64"/>
      <c r="Y64"/>
    </row>
    <row r="65" spans="1:25" ht="54.75" customHeight="1" x14ac:dyDescent="0.25">
      <c r="A65" s="90" t="s">
        <v>19</v>
      </c>
      <c r="B65" s="91"/>
      <c r="C65" s="91"/>
      <c r="D65" s="91"/>
      <c r="E65" s="92"/>
      <c r="F65" s="33"/>
      <c r="G65" s="8"/>
      <c r="H65" s="8"/>
      <c r="I65" s="8"/>
      <c r="J65" s="9"/>
      <c r="K65" s="8"/>
      <c r="L65" s="8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/>
      <c r="S65" s="11"/>
    </row>
    <row r="66" spans="1:25" ht="54.75" customHeight="1" x14ac:dyDescent="0.25">
      <c r="A66" s="93" t="s">
        <v>60</v>
      </c>
      <c r="B66" s="94"/>
      <c r="C66" s="94"/>
      <c r="D66" s="94"/>
      <c r="E66" s="95"/>
      <c r="F66" s="34"/>
      <c r="G66" s="12"/>
      <c r="H66" s="12"/>
      <c r="I66" s="12"/>
      <c r="J66" s="13"/>
      <c r="K66" s="12"/>
      <c r="L66" s="14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/>
      <c r="S66" s="16"/>
    </row>
    <row r="67" spans="1:25" ht="54.75" customHeight="1" thickBot="1" x14ac:dyDescent="0.3">
      <c r="A67" s="100" t="s">
        <v>168</v>
      </c>
      <c r="B67" s="101"/>
      <c r="C67" s="101"/>
      <c r="D67" s="101"/>
      <c r="E67" s="102"/>
      <c r="F67" s="35"/>
      <c r="G67" s="21"/>
      <c r="H67" s="21"/>
      <c r="I67" s="21"/>
      <c r="J67" s="22"/>
      <c r="K67" s="21"/>
      <c r="L67" s="21">
        <v>4</v>
      </c>
      <c r="M67" s="23">
        <f>SUM(M60:M63)</f>
        <v>10190202</v>
      </c>
      <c r="N67" s="23">
        <f>SUM(N60:N63)</f>
        <v>0</v>
      </c>
      <c r="O67" s="23">
        <f t="shared" ref="O67:Q67" si="9">SUM(O60:O63)</f>
        <v>0</v>
      </c>
      <c r="P67" s="23">
        <f t="shared" si="9"/>
        <v>10190202</v>
      </c>
      <c r="Q67" s="23">
        <f t="shared" si="9"/>
        <v>0</v>
      </c>
      <c r="R67" s="23"/>
      <c r="S67" s="24"/>
    </row>
    <row r="68" spans="1:25" ht="60.75" customHeight="1" thickBot="1" x14ac:dyDescent="0.3">
      <c r="A68" s="96" t="s">
        <v>40</v>
      </c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8"/>
    </row>
    <row r="69" spans="1:25" ht="87.75" customHeight="1" x14ac:dyDescent="0.25">
      <c r="A69" s="1">
        <v>1</v>
      </c>
      <c r="B69" s="18" t="s">
        <v>15</v>
      </c>
      <c r="C69" s="25" t="s">
        <v>21</v>
      </c>
      <c r="D69" s="25">
        <v>4826001213</v>
      </c>
      <c r="E69" s="26" t="s">
        <v>176</v>
      </c>
      <c r="F69" s="30">
        <v>28</v>
      </c>
      <c r="G69" s="30" t="s">
        <v>22</v>
      </c>
      <c r="H69" s="27" t="s">
        <v>22</v>
      </c>
      <c r="I69" s="27" t="s">
        <v>22</v>
      </c>
      <c r="J69" s="27" t="s">
        <v>22</v>
      </c>
      <c r="K69" s="27" t="s">
        <v>34</v>
      </c>
      <c r="L69" s="27">
        <v>435000</v>
      </c>
      <c r="M69" s="27">
        <v>435000</v>
      </c>
      <c r="N69" s="29">
        <v>0</v>
      </c>
      <c r="O69" s="27">
        <v>0</v>
      </c>
      <c r="P69" s="27">
        <v>435000</v>
      </c>
      <c r="Q69" s="29">
        <v>0</v>
      </c>
      <c r="R69" s="27" t="s">
        <v>40</v>
      </c>
      <c r="S69" s="28" t="s">
        <v>23</v>
      </c>
    </row>
    <row r="70" spans="1:25" ht="87.75" customHeight="1" x14ac:dyDescent="0.25">
      <c r="A70" s="1">
        <v>2</v>
      </c>
      <c r="B70" s="18" t="s">
        <v>15</v>
      </c>
      <c r="C70" s="25" t="s">
        <v>21</v>
      </c>
      <c r="D70" s="25">
        <v>4826001213</v>
      </c>
      <c r="E70" s="26" t="s">
        <v>102</v>
      </c>
      <c r="F70" s="30">
        <v>28</v>
      </c>
      <c r="G70" s="30" t="s">
        <v>22</v>
      </c>
      <c r="H70" s="27" t="s">
        <v>22</v>
      </c>
      <c r="I70" s="27" t="s">
        <v>22</v>
      </c>
      <c r="J70" s="27" t="s">
        <v>22</v>
      </c>
      <c r="K70" s="27" t="s">
        <v>34</v>
      </c>
      <c r="L70" s="27">
        <v>270000</v>
      </c>
      <c r="M70" s="27">
        <v>270000</v>
      </c>
      <c r="N70" s="29">
        <v>0</v>
      </c>
      <c r="O70" s="27">
        <v>0</v>
      </c>
      <c r="P70" s="27">
        <v>270000</v>
      </c>
      <c r="Q70" s="29">
        <v>0</v>
      </c>
      <c r="R70" s="27" t="s">
        <v>40</v>
      </c>
      <c r="S70" s="28" t="s">
        <v>23</v>
      </c>
    </row>
    <row r="71" spans="1:25" ht="100.5" customHeight="1" x14ac:dyDescent="0.25">
      <c r="A71" s="1">
        <v>3</v>
      </c>
      <c r="B71" s="18" t="s">
        <v>134</v>
      </c>
      <c r="C71" s="25" t="s">
        <v>203</v>
      </c>
      <c r="D71" s="25">
        <v>4804006578</v>
      </c>
      <c r="E71" s="26" t="s">
        <v>79</v>
      </c>
      <c r="F71" s="53" t="s">
        <v>179</v>
      </c>
      <c r="G71" s="30" t="s">
        <v>22</v>
      </c>
      <c r="H71" s="27" t="s">
        <v>22</v>
      </c>
      <c r="I71" s="27" t="s">
        <v>22</v>
      </c>
      <c r="J71" s="27" t="s">
        <v>22</v>
      </c>
      <c r="K71" s="27" t="s">
        <v>33</v>
      </c>
      <c r="L71" s="27">
        <v>91092</v>
      </c>
      <c r="M71" s="27">
        <v>91092</v>
      </c>
      <c r="N71" s="29">
        <v>0</v>
      </c>
      <c r="O71" s="27">
        <v>0</v>
      </c>
      <c r="P71" s="27">
        <v>91092</v>
      </c>
      <c r="Q71" s="29">
        <v>0</v>
      </c>
      <c r="R71" s="27" t="s">
        <v>40</v>
      </c>
      <c r="S71" s="28" t="s">
        <v>23</v>
      </c>
    </row>
    <row r="72" spans="1:25" s="17" customFormat="1" ht="54.75" customHeight="1" x14ac:dyDescent="0.25">
      <c r="A72" s="103" t="s">
        <v>169</v>
      </c>
      <c r="B72" s="104"/>
      <c r="C72" s="104"/>
      <c r="D72" s="104"/>
      <c r="E72" s="105"/>
      <c r="F72" s="36"/>
      <c r="G72" s="2"/>
      <c r="H72" s="2"/>
      <c r="I72" s="3"/>
      <c r="J72" s="4"/>
      <c r="K72" s="4"/>
      <c r="L72" s="5">
        <f>SUM(L73:L75)</f>
        <v>3</v>
      </c>
      <c r="M72" s="6">
        <f>SUM(L69:L71)</f>
        <v>796092</v>
      </c>
      <c r="N72" s="6">
        <f>SUM(N69:N71)</f>
        <v>0</v>
      </c>
      <c r="O72" s="6">
        <f t="shared" ref="O72:Q72" si="10">SUM(O69:O71)</f>
        <v>0</v>
      </c>
      <c r="P72" s="6">
        <f t="shared" si="10"/>
        <v>796092</v>
      </c>
      <c r="Q72" s="6">
        <f t="shared" si="10"/>
        <v>0</v>
      </c>
      <c r="R72" s="6"/>
      <c r="S72" s="7"/>
      <c r="T72"/>
      <c r="U72"/>
      <c r="V72"/>
      <c r="W72"/>
      <c r="X72"/>
      <c r="Y72"/>
    </row>
    <row r="73" spans="1:25" ht="54.75" customHeight="1" x14ac:dyDescent="0.25">
      <c r="A73" s="90" t="s">
        <v>19</v>
      </c>
      <c r="B73" s="91"/>
      <c r="C73" s="91"/>
      <c r="D73" s="91"/>
      <c r="E73" s="92"/>
      <c r="F73" s="33"/>
      <c r="G73" s="8"/>
      <c r="H73" s="8"/>
      <c r="I73" s="8"/>
      <c r="J73" s="9"/>
      <c r="K73" s="8"/>
      <c r="L73" s="8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/>
      <c r="S73" s="11"/>
    </row>
    <row r="74" spans="1:25" ht="54.75" customHeight="1" x14ac:dyDescent="0.25">
      <c r="A74" s="93" t="s">
        <v>60</v>
      </c>
      <c r="B74" s="94"/>
      <c r="C74" s="94"/>
      <c r="D74" s="94"/>
      <c r="E74" s="95"/>
      <c r="F74" s="34"/>
      <c r="G74" s="12"/>
      <c r="H74" s="12"/>
      <c r="I74" s="12"/>
      <c r="J74" s="13"/>
      <c r="K74" s="12"/>
      <c r="L74" s="14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/>
      <c r="S74" s="16"/>
    </row>
    <row r="75" spans="1:25" ht="54.75" customHeight="1" thickBot="1" x14ac:dyDescent="0.3">
      <c r="A75" s="100" t="s">
        <v>101</v>
      </c>
      <c r="B75" s="101"/>
      <c r="C75" s="101"/>
      <c r="D75" s="101"/>
      <c r="E75" s="102"/>
      <c r="F75" s="35"/>
      <c r="G75" s="21"/>
      <c r="H75" s="21"/>
      <c r="I75" s="21"/>
      <c r="J75" s="22"/>
      <c r="K75" s="21"/>
      <c r="L75" s="21">
        <v>3</v>
      </c>
      <c r="M75" s="23">
        <f>SUM(M69:M71)</f>
        <v>796092</v>
      </c>
      <c r="N75" s="23">
        <f t="shared" ref="N75:Q75" si="11">SUM(N69:N71)</f>
        <v>0</v>
      </c>
      <c r="O75" s="23">
        <f t="shared" si="11"/>
        <v>0</v>
      </c>
      <c r="P75" s="23">
        <f t="shared" si="11"/>
        <v>796092</v>
      </c>
      <c r="Q75" s="23">
        <f t="shared" si="11"/>
        <v>0</v>
      </c>
      <c r="R75" s="23"/>
      <c r="S75" s="24"/>
    </row>
    <row r="76" spans="1:25" ht="60.75" customHeight="1" thickBot="1" x14ac:dyDescent="0.3">
      <c r="A76" s="96" t="s">
        <v>41</v>
      </c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8"/>
    </row>
    <row r="77" spans="1:25" ht="93" customHeight="1" x14ac:dyDescent="0.25">
      <c r="A77" s="1">
        <v>1</v>
      </c>
      <c r="B77" s="18" t="s">
        <v>15</v>
      </c>
      <c r="C77" s="25" t="s">
        <v>21</v>
      </c>
      <c r="D77" s="25">
        <v>4826001213</v>
      </c>
      <c r="E77" s="26" t="s">
        <v>103</v>
      </c>
      <c r="F77" s="32">
        <v>17</v>
      </c>
      <c r="G77" s="31" t="s">
        <v>22</v>
      </c>
      <c r="H77" s="30" t="s">
        <v>22</v>
      </c>
      <c r="I77" s="27" t="s">
        <v>22</v>
      </c>
      <c r="J77" s="27" t="s">
        <v>22</v>
      </c>
      <c r="K77" s="27" t="s">
        <v>85</v>
      </c>
      <c r="L77" s="27">
        <v>600000</v>
      </c>
      <c r="M77" s="27">
        <v>600000</v>
      </c>
      <c r="N77" s="29">
        <v>0</v>
      </c>
      <c r="O77" s="27">
        <v>0</v>
      </c>
      <c r="P77" s="27">
        <v>600000</v>
      </c>
      <c r="Q77" s="29">
        <v>0</v>
      </c>
      <c r="R77" s="27" t="s">
        <v>41</v>
      </c>
      <c r="S77" s="28" t="s">
        <v>23</v>
      </c>
    </row>
    <row r="78" spans="1:25" s="17" customFormat="1" ht="54.75" customHeight="1" x14ac:dyDescent="0.25">
      <c r="A78" s="103" t="s">
        <v>170</v>
      </c>
      <c r="B78" s="104"/>
      <c r="C78" s="104"/>
      <c r="D78" s="104"/>
      <c r="E78" s="105"/>
      <c r="F78" s="36"/>
      <c r="G78" s="2"/>
      <c r="H78" s="2"/>
      <c r="I78" s="3"/>
      <c r="J78" s="4"/>
      <c r="K78" s="4"/>
      <c r="L78" s="5">
        <f>SUM(L79:L81)</f>
        <v>1</v>
      </c>
      <c r="M78" s="6">
        <f>SUM(L77)</f>
        <v>600000</v>
      </c>
      <c r="N78" s="6">
        <f>SUM(N77)</f>
        <v>0</v>
      </c>
      <c r="O78" s="6">
        <f t="shared" ref="O78:Q78" si="12">SUM(O77)</f>
        <v>0</v>
      </c>
      <c r="P78" s="6">
        <f t="shared" si="12"/>
        <v>600000</v>
      </c>
      <c r="Q78" s="6">
        <f t="shared" si="12"/>
        <v>0</v>
      </c>
      <c r="R78" s="6"/>
      <c r="S78" s="7"/>
      <c r="T78"/>
      <c r="U78"/>
      <c r="V78"/>
      <c r="W78"/>
      <c r="X78"/>
      <c r="Y78"/>
    </row>
    <row r="79" spans="1:25" ht="54.75" customHeight="1" x14ac:dyDescent="0.25">
      <c r="A79" s="90" t="s">
        <v>19</v>
      </c>
      <c r="B79" s="91"/>
      <c r="C79" s="91"/>
      <c r="D79" s="91"/>
      <c r="E79" s="92"/>
      <c r="F79" s="33"/>
      <c r="G79" s="8"/>
      <c r="H79" s="8"/>
      <c r="I79" s="8"/>
      <c r="J79" s="9"/>
      <c r="K79" s="8"/>
      <c r="L79" s="8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/>
      <c r="S79" s="11"/>
    </row>
    <row r="80" spans="1:25" ht="54.75" customHeight="1" x14ac:dyDescent="0.25">
      <c r="A80" s="93" t="s">
        <v>60</v>
      </c>
      <c r="B80" s="94"/>
      <c r="C80" s="94"/>
      <c r="D80" s="94"/>
      <c r="E80" s="95"/>
      <c r="F80" s="34"/>
      <c r="G80" s="12"/>
      <c r="H80" s="12"/>
      <c r="I80" s="12"/>
      <c r="J80" s="13"/>
      <c r="K80" s="12"/>
      <c r="L80" s="14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/>
      <c r="S80" s="16"/>
    </row>
    <row r="81" spans="1:25" ht="54.75" customHeight="1" thickBot="1" x14ac:dyDescent="0.3">
      <c r="A81" s="100" t="s">
        <v>171</v>
      </c>
      <c r="B81" s="101"/>
      <c r="C81" s="101"/>
      <c r="D81" s="101"/>
      <c r="E81" s="102"/>
      <c r="F81" s="35"/>
      <c r="G81" s="21"/>
      <c r="H81" s="21"/>
      <c r="I81" s="21"/>
      <c r="J81" s="22"/>
      <c r="K81" s="21"/>
      <c r="L81" s="21">
        <v>1</v>
      </c>
      <c r="M81" s="23">
        <f>SUM(M77)</f>
        <v>600000</v>
      </c>
      <c r="N81" s="23">
        <f t="shared" ref="N81:Q81" si="13">SUM(N77)</f>
        <v>0</v>
      </c>
      <c r="O81" s="23">
        <f t="shared" si="13"/>
        <v>0</v>
      </c>
      <c r="P81" s="23">
        <f t="shared" si="13"/>
        <v>600000</v>
      </c>
      <c r="Q81" s="23">
        <f t="shared" si="13"/>
        <v>0</v>
      </c>
      <c r="R81" s="23"/>
      <c r="S81" s="24"/>
    </row>
    <row r="82" spans="1:25" ht="60.75" customHeight="1" thickBot="1" x14ac:dyDescent="0.3">
      <c r="A82" s="96" t="s">
        <v>42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7"/>
    </row>
    <row r="83" spans="1:25" ht="96.75" customHeight="1" x14ac:dyDescent="0.25">
      <c r="A83" s="1">
        <v>1</v>
      </c>
      <c r="B83" s="18" t="s">
        <v>15</v>
      </c>
      <c r="C83" s="25" t="s">
        <v>21</v>
      </c>
      <c r="D83" s="25">
        <v>4826001213</v>
      </c>
      <c r="E83" s="26" t="s">
        <v>205</v>
      </c>
      <c r="F83" s="32">
        <v>28</v>
      </c>
      <c r="G83" s="31" t="s">
        <v>22</v>
      </c>
      <c r="H83" s="30" t="s">
        <v>22</v>
      </c>
      <c r="I83" s="27" t="s">
        <v>22</v>
      </c>
      <c r="J83" s="27" t="s">
        <v>22</v>
      </c>
      <c r="K83" s="27" t="s">
        <v>30</v>
      </c>
      <c r="L83" s="27">
        <v>125000</v>
      </c>
      <c r="M83" s="27">
        <v>125000</v>
      </c>
      <c r="N83" s="29">
        <v>0</v>
      </c>
      <c r="O83" s="27">
        <v>0</v>
      </c>
      <c r="P83" s="27">
        <v>125000</v>
      </c>
      <c r="Q83" s="29">
        <v>0</v>
      </c>
      <c r="R83" s="27" t="s">
        <v>104</v>
      </c>
      <c r="S83" s="28" t="s">
        <v>23</v>
      </c>
    </row>
    <row r="84" spans="1:25" s="17" customFormat="1" ht="54.75" customHeight="1" x14ac:dyDescent="0.25">
      <c r="A84" s="103" t="s">
        <v>172</v>
      </c>
      <c r="B84" s="104"/>
      <c r="C84" s="104"/>
      <c r="D84" s="104"/>
      <c r="E84" s="105"/>
      <c r="F84" s="36"/>
      <c r="G84" s="2"/>
      <c r="H84" s="2"/>
      <c r="I84" s="3"/>
      <c r="J84" s="4"/>
      <c r="K84" s="4"/>
      <c r="L84" s="5">
        <f>SUM(L85:L87)</f>
        <v>1</v>
      </c>
      <c r="M84" s="6">
        <f>SUM(L83:L83)</f>
        <v>125000</v>
      </c>
      <c r="N84" s="6">
        <f>SUM(N83:N83)</f>
        <v>0</v>
      </c>
      <c r="O84" s="6">
        <f>SUM(O83:O83)</f>
        <v>0</v>
      </c>
      <c r="P84" s="6">
        <f>SUM(P83:P83)</f>
        <v>125000</v>
      </c>
      <c r="Q84" s="6">
        <f>SUM(Q83:Q83)</f>
        <v>0</v>
      </c>
      <c r="R84" s="6"/>
      <c r="S84" s="7"/>
      <c r="T84"/>
      <c r="U84"/>
      <c r="V84"/>
      <c r="W84"/>
      <c r="X84"/>
      <c r="Y84"/>
    </row>
    <row r="85" spans="1:25" ht="54.75" customHeight="1" x14ac:dyDescent="0.25">
      <c r="A85" s="90" t="s">
        <v>19</v>
      </c>
      <c r="B85" s="91"/>
      <c r="C85" s="91"/>
      <c r="D85" s="91"/>
      <c r="E85" s="92"/>
      <c r="F85" s="33"/>
      <c r="G85" s="8"/>
      <c r="H85" s="8"/>
      <c r="I85" s="8"/>
      <c r="J85" s="9"/>
      <c r="K85" s="8"/>
      <c r="L85" s="8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/>
      <c r="S85" s="11"/>
    </row>
    <row r="86" spans="1:25" ht="54.75" customHeight="1" x14ac:dyDescent="0.25">
      <c r="A86" s="93" t="s">
        <v>60</v>
      </c>
      <c r="B86" s="94"/>
      <c r="C86" s="94"/>
      <c r="D86" s="94"/>
      <c r="E86" s="95"/>
      <c r="F86" s="34"/>
      <c r="G86" s="12"/>
      <c r="H86" s="12"/>
      <c r="I86" s="12"/>
      <c r="J86" s="13"/>
      <c r="K86" s="12"/>
      <c r="L86" s="14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/>
      <c r="S86" s="16"/>
    </row>
    <row r="87" spans="1:25" ht="54.75" customHeight="1" thickBot="1" x14ac:dyDescent="0.3">
      <c r="A87" s="100" t="s">
        <v>171</v>
      </c>
      <c r="B87" s="101"/>
      <c r="C87" s="101"/>
      <c r="D87" s="101"/>
      <c r="E87" s="102"/>
      <c r="F87" s="35"/>
      <c r="G87" s="21"/>
      <c r="H87" s="21"/>
      <c r="I87" s="21"/>
      <c r="J87" s="22"/>
      <c r="K87" s="21"/>
      <c r="L87" s="21">
        <v>1</v>
      </c>
      <c r="M87" s="23">
        <f>SUM(M83)</f>
        <v>125000</v>
      </c>
      <c r="N87" s="23">
        <f t="shared" ref="N87:Q87" si="14">SUM(N83)</f>
        <v>0</v>
      </c>
      <c r="O87" s="23">
        <f t="shared" si="14"/>
        <v>0</v>
      </c>
      <c r="P87" s="23">
        <f t="shared" si="14"/>
        <v>125000</v>
      </c>
      <c r="Q87" s="23">
        <f t="shared" si="14"/>
        <v>0</v>
      </c>
      <c r="R87" s="23"/>
      <c r="S87" s="24"/>
    </row>
    <row r="88" spans="1:25" ht="60.75" customHeight="1" thickBot="1" x14ac:dyDescent="0.3">
      <c r="A88" s="96" t="s">
        <v>43</v>
      </c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7"/>
    </row>
    <row r="89" spans="1:25" ht="84.75" customHeight="1" x14ac:dyDescent="0.25">
      <c r="A89" s="1">
        <v>1</v>
      </c>
      <c r="B89" s="18" t="s">
        <v>15</v>
      </c>
      <c r="C89" s="25" t="s">
        <v>21</v>
      </c>
      <c r="D89" s="25">
        <v>4826001213</v>
      </c>
      <c r="E89" s="26" t="s">
        <v>105</v>
      </c>
      <c r="F89" s="26">
        <v>22</v>
      </c>
      <c r="G89" s="30" t="s">
        <v>22</v>
      </c>
      <c r="H89" s="30" t="s">
        <v>22</v>
      </c>
      <c r="I89" s="27" t="s">
        <v>22</v>
      </c>
      <c r="J89" s="27" t="s">
        <v>22</v>
      </c>
      <c r="K89" s="27" t="s">
        <v>106</v>
      </c>
      <c r="L89" s="27">
        <v>1000000</v>
      </c>
      <c r="M89" s="27">
        <v>1000000</v>
      </c>
      <c r="N89" s="27">
        <v>0</v>
      </c>
      <c r="O89" s="27">
        <v>0</v>
      </c>
      <c r="P89" s="27">
        <v>1000000</v>
      </c>
      <c r="Q89" s="29">
        <v>0</v>
      </c>
      <c r="R89" s="27" t="s">
        <v>43</v>
      </c>
      <c r="S89" s="28" t="s">
        <v>23</v>
      </c>
    </row>
    <row r="90" spans="1:25" ht="84.75" customHeight="1" x14ac:dyDescent="0.25">
      <c r="A90" s="1">
        <v>2</v>
      </c>
      <c r="B90" s="18" t="s">
        <v>187</v>
      </c>
      <c r="C90" s="25" t="s">
        <v>180</v>
      </c>
      <c r="D90" s="25">
        <v>4817001418</v>
      </c>
      <c r="E90" s="26" t="s">
        <v>163</v>
      </c>
      <c r="F90" s="26">
        <v>30</v>
      </c>
      <c r="G90" s="30" t="s">
        <v>22</v>
      </c>
      <c r="H90" s="30" t="s">
        <v>22</v>
      </c>
      <c r="I90" s="27" t="s">
        <v>22</v>
      </c>
      <c r="J90" s="27" t="s">
        <v>22</v>
      </c>
      <c r="K90" s="27" t="s">
        <v>29</v>
      </c>
      <c r="L90" s="27">
        <v>246000</v>
      </c>
      <c r="M90" s="27">
        <f>SUM(N90:Q90)</f>
        <v>246000</v>
      </c>
      <c r="N90" s="27">
        <v>0</v>
      </c>
      <c r="O90" s="27">
        <v>246000</v>
      </c>
      <c r="P90" s="27">
        <v>0</v>
      </c>
      <c r="Q90" s="29">
        <v>0</v>
      </c>
      <c r="R90" s="27" t="s">
        <v>43</v>
      </c>
      <c r="S90" s="28" t="s">
        <v>23</v>
      </c>
    </row>
    <row r="91" spans="1:25" s="17" customFormat="1" ht="54.75" customHeight="1" x14ac:dyDescent="0.25">
      <c r="A91" s="103" t="s">
        <v>183</v>
      </c>
      <c r="B91" s="104"/>
      <c r="C91" s="104"/>
      <c r="D91" s="104"/>
      <c r="E91" s="105"/>
      <c r="F91" s="36"/>
      <c r="G91" s="2"/>
      <c r="H91" s="2"/>
      <c r="I91" s="3"/>
      <c r="J91" s="4"/>
      <c r="K91" s="4"/>
      <c r="L91" s="5">
        <f>SUM(L92:L94)</f>
        <v>2</v>
      </c>
      <c r="M91" s="6">
        <f>SUM(L89:L90)</f>
        <v>1246000</v>
      </c>
      <c r="N91" s="6">
        <f>SUM(N89:N90)</f>
        <v>0</v>
      </c>
      <c r="O91" s="6">
        <f t="shared" ref="O91:Q91" si="15">SUM(O89:O90)</f>
        <v>246000</v>
      </c>
      <c r="P91" s="6">
        <f t="shared" si="15"/>
        <v>1000000</v>
      </c>
      <c r="Q91" s="6">
        <f t="shared" si="15"/>
        <v>0</v>
      </c>
      <c r="R91" s="6"/>
      <c r="S91" s="7"/>
      <c r="T91"/>
      <c r="U91"/>
      <c r="V91"/>
      <c r="W91"/>
      <c r="X91"/>
      <c r="Y91"/>
    </row>
    <row r="92" spans="1:25" ht="54.75" customHeight="1" x14ac:dyDescent="0.25">
      <c r="A92" s="90" t="s">
        <v>19</v>
      </c>
      <c r="B92" s="91"/>
      <c r="C92" s="91"/>
      <c r="D92" s="91"/>
      <c r="E92" s="92"/>
      <c r="F92" s="33"/>
      <c r="G92" s="8"/>
      <c r="H92" s="8"/>
      <c r="I92" s="8"/>
      <c r="J92" s="9"/>
      <c r="K92" s="8"/>
      <c r="L92" s="8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/>
      <c r="S92" s="11"/>
    </row>
    <row r="93" spans="1:25" ht="54.75" customHeight="1" x14ac:dyDescent="0.25">
      <c r="A93" s="93" t="s">
        <v>60</v>
      </c>
      <c r="B93" s="94"/>
      <c r="C93" s="94"/>
      <c r="D93" s="94"/>
      <c r="E93" s="95"/>
      <c r="F93" s="34"/>
      <c r="G93" s="12"/>
      <c r="H93" s="12"/>
      <c r="I93" s="12"/>
      <c r="J93" s="13"/>
      <c r="K93" s="12"/>
      <c r="L93" s="14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/>
      <c r="S93" s="16"/>
    </row>
    <row r="94" spans="1:25" ht="54.75" customHeight="1" thickBot="1" x14ac:dyDescent="0.3">
      <c r="A94" s="100" t="s">
        <v>184</v>
      </c>
      <c r="B94" s="101"/>
      <c r="C94" s="101"/>
      <c r="D94" s="101"/>
      <c r="E94" s="102"/>
      <c r="F94" s="35"/>
      <c r="G94" s="21"/>
      <c r="H94" s="21"/>
      <c r="I94" s="21"/>
      <c r="J94" s="22"/>
      <c r="K94" s="21"/>
      <c r="L94" s="21">
        <v>2</v>
      </c>
      <c r="M94" s="23">
        <f>SUM(M89:M90)</f>
        <v>1246000</v>
      </c>
      <c r="N94" s="23">
        <f t="shared" ref="N94:Q94" si="16">SUM(N89:N90)</f>
        <v>0</v>
      </c>
      <c r="O94" s="23">
        <f t="shared" si="16"/>
        <v>246000</v>
      </c>
      <c r="P94" s="23">
        <f t="shared" si="16"/>
        <v>1000000</v>
      </c>
      <c r="Q94" s="23">
        <f t="shared" si="16"/>
        <v>0</v>
      </c>
      <c r="R94" s="23"/>
      <c r="S94" s="24"/>
    </row>
    <row r="95" spans="1:25" ht="60.75" customHeight="1" thickBot="1" x14ac:dyDescent="0.3">
      <c r="A95" s="96" t="s">
        <v>44</v>
      </c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7"/>
    </row>
    <row r="96" spans="1:25" ht="87.75" customHeight="1" x14ac:dyDescent="0.25">
      <c r="A96" s="1">
        <v>1</v>
      </c>
      <c r="B96" s="18" t="s">
        <v>15</v>
      </c>
      <c r="C96" s="25" t="s">
        <v>21</v>
      </c>
      <c r="D96" s="25">
        <v>4826001213</v>
      </c>
      <c r="E96" s="26" t="s">
        <v>79</v>
      </c>
      <c r="F96" s="26">
        <v>2</v>
      </c>
      <c r="G96" s="30" t="s">
        <v>22</v>
      </c>
      <c r="H96" s="30" t="s">
        <v>22</v>
      </c>
      <c r="I96" s="27" t="s">
        <v>22</v>
      </c>
      <c r="J96" s="27" t="s">
        <v>22</v>
      </c>
      <c r="K96" s="27" t="s">
        <v>107</v>
      </c>
      <c r="L96" s="27">
        <v>521464</v>
      </c>
      <c r="M96" s="27">
        <v>521464</v>
      </c>
      <c r="N96" s="27">
        <v>0</v>
      </c>
      <c r="O96" s="27">
        <v>0</v>
      </c>
      <c r="P96" s="27">
        <v>521464</v>
      </c>
      <c r="Q96" s="29">
        <v>0</v>
      </c>
      <c r="R96" s="27" t="s">
        <v>44</v>
      </c>
      <c r="S96" s="28" t="s">
        <v>23</v>
      </c>
    </row>
    <row r="97" spans="1:25" ht="87.75" customHeight="1" x14ac:dyDescent="0.25">
      <c r="A97" s="1">
        <v>2</v>
      </c>
      <c r="B97" s="18" t="s">
        <v>187</v>
      </c>
      <c r="C97" s="25" t="s">
        <v>180</v>
      </c>
      <c r="D97" s="25">
        <v>4817001418</v>
      </c>
      <c r="E97" s="26" t="s">
        <v>219</v>
      </c>
      <c r="F97" s="26">
        <v>36</v>
      </c>
      <c r="G97" s="30" t="s">
        <v>22</v>
      </c>
      <c r="H97" s="30" t="s">
        <v>22</v>
      </c>
      <c r="I97" s="27" t="s">
        <v>22</v>
      </c>
      <c r="J97" s="27" t="s">
        <v>22</v>
      </c>
      <c r="K97" s="27" t="s">
        <v>181</v>
      </c>
      <c r="L97" s="27">
        <v>936000</v>
      </c>
      <c r="M97" s="27">
        <f>SUM(N97:Q97)</f>
        <v>936000</v>
      </c>
      <c r="N97" s="27">
        <v>0</v>
      </c>
      <c r="O97" s="27">
        <v>0</v>
      </c>
      <c r="P97" s="27">
        <v>936000</v>
      </c>
      <c r="Q97" s="29">
        <v>0</v>
      </c>
      <c r="R97" s="27" t="s">
        <v>44</v>
      </c>
      <c r="S97" s="28" t="s">
        <v>23</v>
      </c>
    </row>
    <row r="98" spans="1:25" s="17" customFormat="1" ht="54.75" customHeight="1" x14ac:dyDescent="0.25">
      <c r="A98" s="103" t="s">
        <v>183</v>
      </c>
      <c r="B98" s="104"/>
      <c r="C98" s="104"/>
      <c r="D98" s="104"/>
      <c r="E98" s="105"/>
      <c r="F98" s="36"/>
      <c r="G98" s="2"/>
      <c r="H98" s="2"/>
      <c r="I98" s="3"/>
      <c r="J98" s="4"/>
      <c r="K98" s="4"/>
      <c r="L98" s="5">
        <f>SUM(L99:L101)</f>
        <v>2</v>
      </c>
      <c r="M98" s="6">
        <f>SUM(L96:L97)</f>
        <v>1457464</v>
      </c>
      <c r="N98" s="6">
        <f>SUM(N96:N97)</f>
        <v>0</v>
      </c>
      <c r="O98" s="6">
        <f t="shared" ref="O98:Q98" si="17">SUM(O96:O97)</f>
        <v>0</v>
      </c>
      <c r="P98" s="6">
        <f t="shared" si="17"/>
        <v>1457464</v>
      </c>
      <c r="Q98" s="6">
        <f t="shared" si="17"/>
        <v>0</v>
      </c>
      <c r="R98" s="6"/>
      <c r="S98" s="7"/>
      <c r="T98"/>
      <c r="U98"/>
      <c r="V98"/>
      <c r="W98"/>
      <c r="X98"/>
      <c r="Y98"/>
    </row>
    <row r="99" spans="1:25" ht="54.75" customHeight="1" x14ac:dyDescent="0.25">
      <c r="A99" s="90" t="s">
        <v>19</v>
      </c>
      <c r="B99" s="91"/>
      <c r="C99" s="91"/>
      <c r="D99" s="91"/>
      <c r="E99" s="92"/>
      <c r="F99" s="33"/>
      <c r="G99" s="8"/>
      <c r="H99" s="8"/>
      <c r="I99" s="8"/>
      <c r="J99" s="9"/>
      <c r="K99" s="8"/>
      <c r="L99" s="8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/>
      <c r="S99" s="11"/>
    </row>
    <row r="100" spans="1:25" ht="54.75" customHeight="1" x14ac:dyDescent="0.25">
      <c r="A100" s="93" t="s">
        <v>60</v>
      </c>
      <c r="B100" s="94"/>
      <c r="C100" s="94"/>
      <c r="D100" s="94"/>
      <c r="E100" s="95"/>
      <c r="F100" s="34"/>
      <c r="G100" s="12"/>
      <c r="H100" s="12"/>
      <c r="I100" s="12"/>
      <c r="J100" s="13"/>
      <c r="K100" s="12"/>
      <c r="L100" s="14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/>
      <c r="S100" s="16"/>
    </row>
    <row r="101" spans="1:25" ht="54.75" customHeight="1" thickBot="1" x14ac:dyDescent="0.3">
      <c r="A101" s="100" t="s">
        <v>184</v>
      </c>
      <c r="B101" s="101"/>
      <c r="C101" s="101"/>
      <c r="D101" s="101"/>
      <c r="E101" s="102"/>
      <c r="F101" s="35"/>
      <c r="G101" s="21"/>
      <c r="H101" s="21"/>
      <c r="I101" s="21"/>
      <c r="J101" s="22"/>
      <c r="K101" s="21"/>
      <c r="L101" s="21">
        <v>2</v>
      </c>
      <c r="M101" s="23">
        <f>SUM(M96:M97)</f>
        <v>1457464</v>
      </c>
      <c r="N101" s="23">
        <f t="shared" ref="N101:Q101" si="18">SUM(N96:N97)</f>
        <v>0</v>
      </c>
      <c r="O101" s="23">
        <f t="shared" si="18"/>
        <v>0</v>
      </c>
      <c r="P101" s="23">
        <f t="shared" si="18"/>
        <v>1457464</v>
      </c>
      <c r="Q101" s="23">
        <f t="shared" si="18"/>
        <v>0</v>
      </c>
      <c r="R101" s="23"/>
      <c r="S101" s="24"/>
    </row>
    <row r="102" spans="1:25" ht="60.75" customHeight="1" thickBot="1" x14ac:dyDescent="0.3">
      <c r="A102" s="96" t="s">
        <v>45</v>
      </c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7"/>
    </row>
    <row r="103" spans="1:25" ht="108" customHeight="1" x14ac:dyDescent="0.25">
      <c r="A103" s="1">
        <v>1</v>
      </c>
      <c r="B103" s="18" t="s">
        <v>15</v>
      </c>
      <c r="C103" s="25" t="s">
        <v>25</v>
      </c>
      <c r="D103" s="25">
        <v>4826044859</v>
      </c>
      <c r="E103" s="26" t="s">
        <v>108</v>
      </c>
      <c r="F103" s="32">
        <v>26</v>
      </c>
      <c r="G103" s="31" t="s">
        <v>22</v>
      </c>
      <c r="H103" s="30" t="s">
        <v>22</v>
      </c>
      <c r="I103" s="27" t="s">
        <v>22</v>
      </c>
      <c r="J103" s="27" t="s">
        <v>109</v>
      </c>
      <c r="K103" s="27" t="s">
        <v>26</v>
      </c>
      <c r="L103" s="27">
        <v>462000</v>
      </c>
      <c r="M103" s="27">
        <v>462000</v>
      </c>
      <c r="N103" s="27">
        <v>0</v>
      </c>
      <c r="O103" s="27">
        <v>0</v>
      </c>
      <c r="P103" s="27">
        <v>462000</v>
      </c>
      <c r="Q103" s="29">
        <v>0</v>
      </c>
      <c r="R103" s="27" t="s">
        <v>45</v>
      </c>
      <c r="S103" s="28" t="s">
        <v>23</v>
      </c>
    </row>
    <row r="104" spans="1:25" ht="108" customHeight="1" x14ac:dyDescent="0.25">
      <c r="A104" s="1">
        <v>2</v>
      </c>
      <c r="B104" s="18" t="s">
        <v>15</v>
      </c>
      <c r="C104" s="25" t="s">
        <v>25</v>
      </c>
      <c r="D104" s="25">
        <v>4826044859</v>
      </c>
      <c r="E104" s="26" t="s">
        <v>120</v>
      </c>
      <c r="F104" s="32">
        <v>28</v>
      </c>
      <c r="G104" s="31" t="s">
        <v>22</v>
      </c>
      <c r="H104" s="30" t="s">
        <v>22</v>
      </c>
      <c r="I104" s="27" t="s">
        <v>22</v>
      </c>
      <c r="J104" s="27" t="s">
        <v>110</v>
      </c>
      <c r="K104" s="27" t="s">
        <v>27</v>
      </c>
      <c r="L104" s="27">
        <v>1323000</v>
      </c>
      <c r="M104" s="27">
        <v>1323000</v>
      </c>
      <c r="N104" s="27">
        <v>0</v>
      </c>
      <c r="O104" s="27">
        <v>0</v>
      </c>
      <c r="P104" s="27">
        <v>1323000</v>
      </c>
      <c r="Q104" s="29">
        <v>0</v>
      </c>
      <c r="R104" s="27" t="s">
        <v>45</v>
      </c>
      <c r="S104" s="28" t="s">
        <v>23</v>
      </c>
    </row>
    <row r="105" spans="1:25" ht="108" customHeight="1" x14ac:dyDescent="0.25">
      <c r="A105" s="1">
        <v>3</v>
      </c>
      <c r="B105" s="18" t="s">
        <v>15</v>
      </c>
      <c r="C105" s="25" t="s">
        <v>25</v>
      </c>
      <c r="D105" s="25">
        <v>4826044859</v>
      </c>
      <c r="E105" s="26" t="s">
        <v>198</v>
      </c>
      <c r="F105" s="32">
        <v>24</v>
      </c>
      <c r="G105" s="31" t="s">
        <v>22</v>
      </c>
      <c r="H105" s="30" t="s">
        <v>22</v>
      </c>
      <c r="I105" s="27" t="s">
        <v>22</v>
      </c>
      <c r="J105" s="27" t="s">
        <v>111</v>
      </c>
      <c r="K105" s="27" t="s">
        <v>28</v>
      </c>
      <c r="L105" s="27">
        <v>234000</v>
      </c>
      <c r="M105" s="27">
        <v>234000</v>
      </c>
      <c r="N105" s="27">
        <v>0</v>
      </c>
      <c r="O105" s="27">
        <v>0</v>
      </c>
      <c r="P105" s="27">
        <v>234000</v>
      </c>
      <c r="Q105" s="29">
        <v>0</v>
      </c>
      <c r="R105" s="27" t="s">
        <v>45</v>
      </c>
      <c r="S105" s="28" t="s">
        <v>23</v>
      </c>
    </row>
    <row r="106" spans="1:25" ht="141" customHeight="1" x14ac:dyDescent="0.25">
      <c r="A106" s="1">
        <v>4</v>
      </c>
      <c r="B106" s="18" t="s">
        <v>15</v>
      </c>
      <c r="C106" s="25" t="s">
        <v>25</v>
      </c>
      <c r="D106" s="25">
        <v>4826044859</v>
      </c>
      <c r="E106" s="26" t="s">
        <v>199</v>
      </c>
      <c r="F106" s="32">
        <v>24</v>
      </c>
      <c r="G106" s="31" t="s">
        <v>22</v>
      </c>
      <c r="H106" s="30" t="s">
        <v>22</v>
      </c>
      <c r="I106" s="27" t="s">
        <v>22</v>
      </c>
      <c r="J106" s="27" t="s">
        <v>112</v>
      </c>
      <c r="K106" s="27" t="s">
        <v>28</v>
      </c>
      <c r="L106" s="27">
        <v>283000</v>
      </c>
      <c r="M106" s="27">
        <v>283000</v>
      </c>
      <c r="N106" s="27">
        <v>0</v>
      </c>
      <c r="O106" s="27">
        <v>0</v>
      </c>
      <c r="P106" s="27">
        <v>283000</v>
      </c>
      <c r="Q106" s="29">
        <v>0</v>
      </c>
      <c r="R106" s="27" t="s">
        <v>45</v>
      </c>
      <c r="S106" s="28" t="s">
        <v>23</v>
      </c>
    </row>
    <row r="107" spans="1:25" ht="108" customHeight="1" x14ac:dyDescent="0.25">
      <c r="A107" s="1">
        <v>5</v>
      </c>
      <c r="B107" s="18" t="s">
        <v>15</v>
      </c>
      <c r="C107" s="25" t="s">
        <v>47</v>
      </c>
      <c r="D107" s="25">
        <v>4824038698</v>
      </c>
      <c r="E107" s="26" t="s">
        <v>200</v>
      </c>
      <c r="F107" s="32">
        <v>28</v>
      </c>
      <c r="G107" s="31" t="s">
        <v>22</v>
      </c>
      <c r="H107" s="30" t="s">
        <v>22</v>
      </c>
      <c r="I107" s="27" t="s">
        <v>22</v>
      </c>
      <c r="J107" s="27" t="s">
        <v>22</v>
      </c>
      <c r="K107" s="27" t="s">
        <v>34</v>
      </c>
      <c r="L107" s="27">
        <v>373947.36</v>
      </c>
      <c r="M107" s="27">
        <v>373947.36</v>
      </c>
      <c r="N107" s="27">
        <v>0</v>
      </c>
      <c r="O107" s="27">
        <v>0</v>
      </c>
      <c r="P107" s="27">
        <v>373947.36</v>
      </c>
      <c r="Q107" s="29">
        <v>0</v>
      </c>
      <c r="R107" s="27" t="s">
        <v>45</v>
      </c>
      <c r="S107" s="28" t="s">
        <v>23</v>
      </c>
    </row>
    <row r="108" spans="1:25" ht="108" customHeight="1" x14ac:dyDescent="0.25">
      <c r="A108" s="1">
        <v>6</v>
      </c>
      <c r="B108" s="18" t="s">
        <v>113</v>
      </c>
      <c r="C108" s="25" t="s">
        <v>114</v>
      </c>
      <c r="D108" s="25">
        <v>4808001933</v>
      </c>
      <c r="E108" s="26" t="s">
        <v>121</v>
      </c>
      <c r="F108" s="32">
        <v>28</v>
      </c>
      <c r="G108" s="31" t="s">
        <v>22</v>
      </c>
      <c r="H108" s="30" t="s">
        <v>22</v>
      </c>
      <c r="I108" s="27" t="s">
        <v>22</v>
      </c>
      <c r="J108" s="27" t="s">
        <v>22</v>
      </c>
      <c r="K108" s="27" t="s">
        <v>22</v>
      </c>
      <c r="L108" s="27">
        <v>187736.04</v>
      </c>
      <c r="M108" s="27">
        <v>187736.04</v>
      </c>
      <c r="N108" s="29">
        <v>0</v>
      </c>
      <c r="O108" s="27">
        <v>0</v>
      </c>
      <c r="P108" s="27">
        <v>187736.04</v>
      </c>
      <c r="Q108" s="29">
        <v>0</v>
      </c>
      <c r="R108" s="27" t="s">
        <v>45</v>
      </c>
      <c r="S108" s="28" t="s">
        <v>23</v>
      </c>
    </row>
    <row r="109" spans="1:25" ht="108" customHeight="1" x14ac:dyDescent="0.25">
      <c r="A109" s="1">
        <v>7</v>
      </c>
      <c r="B109" s="18" t="s">
        <v>113</v>
      </c>
      <c r="C109" s="25" t="s">
        <v>114</v>
      </c>
      <c r="D109" s="25">
        <v>4808001933</v>
      </c>
      <c r="E109" s="26" t="s">
        <v>163</v>
      </c>
      <c r="F109" s="32">
        <v>28</v>
      </c>
      <c r="G109" s="31" t="s">
        <v>22</v>
      </c>
      <c r="H109" s="30" t="s">
        <v>22</v>
      </c>
      <c r="I109" s="27" t="s">
        <v>22</v>
      </c>
      <c r="J109" s="27" t="s">
        <v>22</v>
      </c>
      <c r="K109" s="27" t="s">
        <v>22</v>
      </c>
      <c r="L109" s="27">
        <v>282000</v>
      </c>
      <c r="M109" s="27">
        <v>282000</v>
      </c>
      <c r="N109" s="29">
        <v>0</v>
      </c>
      <c r="O109" s="27">
        <v>0</v>
      </c>
      <c r="P109" s="27">
        <v>282000</v>
      </c>
      <c r="Q109" s="29">
        <v>0</v>
      </c>
      <c r="R109" s="27" t="s">
        <v>45</v>
      </c>
      <c r="S109" s="28" t="s">
        <v>23</v>
      </c>
    </row>
    <row r="110" spans="1:25" ht="108" customHeight="1" x14ac:dyDescent="0.25">
      <c r="A110" s="1">
        <v>8</v>
      </c>
      <c r="B110" s="18" t="s">
        <v>113</v>
      </c>
      <c r="C110" s="25" t="s">
        <v>114</v>
      </c>
      <c r="D110" s="25">
        <v>4808001933</v>
      </c>
      <c r="E110" s="26" t="s">
        <v>122</v>
      </c>
      <c r="F110" s="32">
        <v>28</v>
      </c>
      <c r="G110" s="31" t="s">
        <v>22</v>
      </c>
      <c r="H110" s="30" t="s">
        <v>22</v>
      </c>
      <c r="I110" s="27" t="s">
        <v>22</v>
      </c>
      <c r="J110" s="27" t="s">
        <v>22</v>
      </c>
      <c r="K110" s="27" t="s">
        <v>22</v>
      </c>
      <c r="L110" s="27">
        <v>118004.28</v>
      </c>
      <c r="M110" s="27">
        <v>118004.28</v>
      </c>
      <c r="N110" s="29">
        <v>0</v>
      </c>
      <c r="O110" s="27">
        <v>0</v>
      </c>
      <c r="P110" s="27">
        <v>118004.28</v>
      </c>
      <c r="Q110" s="29">
        <v>0</v>
      </c>
      <c r="R110" s="27" t="s">
        <v>45</v>
      </c>
      <c r="S110" s="28" t="s">
        <v>23</v>
      </c>
    </row>
    <row r="111" spans="1:25" ht="108" customHeight="1" x14ac:dyDescent="0.25">
      <c r="A111" s="1">
        <v>9</v>
      </c>
      <c r="B111" s="18" t="s">
        <v>113</v>
      </c>
      <c r="C111" s="25" t="s">
        <v>115</v>
      </c>
      <c r="D111" s="25">
        <v>4808003176</v>
      </c>
      <c r="E111" s="26" t="s">
        <v>116</v>
      </c>
      <c r="F111" s="32">
        <v>28</v>
      </c>
      <c r="G111" s="31" t="s">
        <v>22</v>
      </c>
      <c r="H111" s="30" t="s">
        <v>22</v>
      </c>
      <c r="I111" s="27" t="s">
        <v>22</v>
      </c>
      <c r="J111" s="27" t="s">
        <v>117</v>
      </c>
      <c r="K111" s="27" t="s">
        <v>22</v>
      </c>
      <c r="L111" s="27">
        <v>200000</v>
      </c>
      <c r="M111" s="27">
        <v>200000</v>
      </c>
      <c r="N111" s="29">
        <v>0</v>
      </c>
      <c r="O111" s="27">
        <v>0</v>
      </c>
      <c r="P111" s="27">
        <v>200000</v>
      </c>
      <c r="Q111" s="29">
        <v>0</v>
      </c>
      <c r="R111" s="27" t="s">
        <v>45</v>
      </c>
      <c r="S111" s="28" t="s">
        <v>23</v>
      </c>
    </row>
    <row r="112" spans="1:25" ht="105.75" customHeight="1" x14ac:dyDescent="0.25">
      <c r="A112" s="1">
        <v>10</v>
      </c>
      <c r="B112" s="18" t="s">
        <v>113</v>
      </c>
      <c r="C112" s="25" t="s">
        <v>115</v>
      </c>
      <c r="D112" s="25">
        <v>4808003176</v>
      </c>
      <c r="E112" s="26" t="s">
        <v>118</v>
      </c>
      <c r="F112" s="32">
        <v>28</v>
      </c>
      <c r="G112" s="30" t="s">
        <v>22</v>
      </c>
      <c r="H112" s="30" t="s">
        <v>22</v>
      </c>
      <c r="I112" s="27" t="s">
        <v>22</v>
      </c>
      <c r="J112" s="27" t="s">
        <v>119</v>
      </c>
      <c r="K112" s="27" t="s">
        <v>22</v>
      </c>
      <c r="L112" s="27">
        <v>200000</v>
      </c>
      <c r="M112" s="27">
        <v>200000</v>
      </c>
      <c r="N112" s="29">
        <v>0</v>
      </c>
      <c r="O112" s="27">
        <v>0</v>
      </c>
      <c r="P112" s="27">
        <v>200000</v>
      </c>
      <c r="Q112" s="29">
        <v>0</v>
      </c>
      <c r="R112" s="27" t="s">
        <v>45</v>
      </c>
      <c r="S112" s="28" t="s">
        <v>23</v>
      </c>
    </row>
    <row r="113" spans="1:19" ht="105.75" customHeight="1" x14ac:dyDescent="0.25">
      <c r="A113" s="1">
        <v>11</v>
      </c>
      <c r="B113" s="18" t="s">
        <v>123</v>
      </c>
      <c r="C113" s="25" t="s">
        <v>124</v>
      </c>
      <c r="D113" s="25">
        <v>4802010593</v>
      </c>
      <c r="E113" s="26" t="s">
        <v>125</v>
      </c>
      <c r="F113" s="32">
        <v>22</v>
      </c>
      <c r="G113" s="31" t="s">
        <v>22</v>
      </c>
      <c r="H113" s="30" t="s">
        <v>22</v>
      </c>
      <c r="I113" s="27" t="s">
        <v>22</v>
      </c>
      <c r="J113" s="27" t="s">
        <v>126</v>
      </c>
      <c r="K113" s="27" t="s">
        <v>127</v>
      </c>
      <c r="L113" s="27">
        <v>170000</v>
      </c>
      <c r="M113" s="27">
        <v>170000</v>
      </c>
      <c r="N113" s="29">
        <v>0</v>
      </c>
      <c r="O113" s="27">
        <v>0</v>
      </c>
      <c r="P113" s="27">
        <v>170000</v>
      </c>
      <c r="Q113" s="29">
        <v>0</v>
      </c>
      <c r="R113" s="27" t="s">
        <v>45</v>
      </c>
      <c r="S113" s="28" t="s">
        <v>23</v>
      </c>
    </row>
    <row r="114" spans="1:19" ht="105.75" customHeight="1" x14ac:dyDescent="0.25">
      <c r="A114" s="1">
        <v>12</v>
      </c>
      <c r="B114" s="18" t="s">
        <v>123</v>
      </c>
      <c r="C114" s="25" t="s">
        <v>124</v>
      </c>
      <c r="D114" s="25">
        <v>4802010593</v>
      </c>
      <c r="E114" s="26" t="s">
        <v>128</v>
      </c>
      <c r="F114" s="32">
        <v>28</v>
      </c>
      <c r="G114" s="31" t="s">
        <v>22</v>
      </c>
      <c r="H114" s="30" t="s">
        <v>22</v>
      </c>
      <c r="I114" s="27" t="s">
        <v>22</v>
      </c>
      <c r="J114" s="27" t="s">
        <v>129</v>
      </c>
      <c r="K114" s="27" t="s">
        <v>30</v>
      </c>
      <c r="L114" s="27">
        <v>200000</v>
      </c>
      <c r="M114" s="27">
        <v>200000</v>
      </c>
      <c r="N114" s="29">
        <v>0</v>
      </c>
      <c r="O114" s="27">
        <v>0</v>
      </c>
      <c r="P114" s="27">
        <v>200000</v>
      </c>
      <c r="Q114" s="29">
        <v>0</v>
      </c>
      <c r="R114" s="27" t="s">
        <v>45</v>
      </c>
      <c r="S114" s="28" t="s">
        <v>23</v>
      </c>
    </row>
    <row r="115" spans="1:19" ht="105.75" customHeight="1" x14ac:dyDescent="0.25">
      <c r="A115" s="1">
        <v>13</v>
      </c>
      <c r="B115" s="18" t="s">
        <v>123</v>
      </c>
      <c r="C115" s="25" t="s">
        <v>130</v>
      </c>
      <c r="D115" s="25">
        <v>4802001831</v>
      </c>
      <c r="E115" s="26" t="s">
        <v>131</v>
      </c>
      <c r="F115" s="32">
        <v>34</v>
      </c>
      <c r="G115" s="31" t="s">
        <v>22</v>
      </c>
      <c r="H115" s="30" t="s">
        <v>22</v>
      </c>
      <c r="I115" s="27" t="s">
        <v>22</v>
      </c>
      <c r="J115" s="27" t="s">
        <v>132</v>
      </c>
      <c r="K115" s="27" t="s">
        <v>133</v>
      </c>
      <c r="L115" s="27">
        <v>1158009.6000000001</v>
      </c>
      <c r="M115" s="27">
        <v>1158009.6000000001</v>
      </c>
      <c r="N115" s="29">
        <v>0</v>
      </c>
      <c r="O115" s="27">
        <v>0</v>
      </c>
      <c r="P115" s="27">
        <v>1158009.6000000001</v>
      </c>
      <c r="Q115" s="29">
        <v>0</v>
      </c>
      <c r="R115" s="27" t="s">
        <v>45</v>
      </c>
      <c r="S115" s="28" t="s">
        <v>23</v>
      </c>
    </row>
    <row r="116" spans="1:19" ht="105.75" customHeight="1" x14ac:dyDescent="0.25">
      <c r="A116" s="1">
        <v>14</v>
      </c>
      <c r="B116" s="18" t="s">
        <v>134</v>
      </c>
      <c r="C116" s="25" t="s">
        <v>135</v>
      </c>
      <c r="D116" s="25">
        <v>4804012028</v>
      </c>
      <c r="E116" s="26" t="s">
        <v>145</v>
      </c>
      <c r="F116" s="32">
        <v>36</v>
      </c>
      <c r="G116" s="32" t="s">
        <v>22</v>
      </c>
      <c r="H116" s="31" t="s">
        <v>22</v>
      </c>
      <c r="I116" s="30" t="s">
        <v>22</v>
      </c>
      <c r="J116" s="27" t="s">
        <v>22</v>
      </c>
      <c r="K116" s="27" t="s">
        <v>26</v>
      </c>
      <c r="L116" s="27">
        <v>1380000</v>
      </c>
      <c r="M116" s="27">
        <v>1380000</v>
      </c>
      <c r="N116" s="27">
        <v>0</v>
      </c>
      <c r="O116" s="29">
        <v>0</v>
      </c>
      <c r="P116" s="27">
        <v>1380000</v>
      </c>
      <c r="Q116" s="27">
        <v>0</v>
      </c>
      <c r="R116" s="29" t="s">
        <v>45</v>
      </c>
      <c r="S116" s="28" t="s">
        <v>23</v>
      </c>
    </row>
    <row r="117" spans="1:19" ht="105.75" customHeight="1" x14ac:dyDescent="0.25">
      <c r="A117" s="1">
        <v>15</v>
      </c>
      <c r="B117" s="18" t="s">
        <v>134</v>
      </c>
      <c r="C117" s="25" t="s">
        <v>136</v>
      </c>
      <c r="D117" s="25">
        <v>4804002990</v>
      </c>
      <c r="E117" s="26" t="s">
        <v>201</v>
      </c>
      <c r="F117" s="32">
        <v>28</v>
      </c>
      <c r="G117" s="32" t="s">
        <v>22</v>
      </c>
      <c r="H117" s="31" t="s">
        <v>22</v>
      </c>
      <c r="I117" s="30" t="s">
        <v>22</v>
      </c>
      <c r="J117" s="27" t="s">
        <v>22</v>
      </c>
      <c r="K117" s="27" t="s">
        <v>137</v>
      </c>
      <c r="L117" s="27">
        <v>260000</v>
      </c>
      <c r="M117" s="27">
        <v>260000</v>
      </c>
      <c r="N117" s="27">
        <v>0</v>
      </c>
      <c r="O117" s="29">
        <v>260000</v>
      </c>
      <c r="P117" s="27">
        <v>0</v>
      </c>
      <c r="Q117" s="27">
        <v>0</v>
      </c>
      <c r="R117" s="29" t="s">
        <v>45</v>
      </c>
      <c r="S117" s="28" t="s">
        <v>23</v>
      </c>
    </row>
    <row r="118" spans="1:19" ht="105.75" customHeight="1" x14ac:dyDescent="0.25">
      <c r="A118" s="1">
        <v>16</v>
      </c>
      <c r="B118" s="18" t="s">
        <v>134</v>
      </c>
      <c r="C118" s="25" t="s">
        <v>136</v>
      </c>
      <c r="D118" s="25">
        <v>4804002990</v>
      </c>
      <c r="E118" s="26" t="s">
        <v>148</v>
      </c>
      <c r="F118" s="32">
        <v>28</v>
      </c>
      <c r="G118" s="32" t="s">
        <v>22</v>
      </c>
      <c r="H118" s="31" t="s">
        <v>22</v>
      </c>
      <c r="I118" s="30" t="s">
        <v>22</v>
      </c>
      <c r="J118" s="27" t="s">
        <v>22</v>
      </c>
      <c r="K118" s="27" t="s">
        <v>138</v>
      </c>
      <c r="L118" s="27">
        <v>296400</v>
      </c>
      <c r="M118" s="27">
        <v>296400</v>
      </c>
      <c r="N118" s="27">
        <v>0</v>
      </c>
      <c r="O118" s="29">
        <v>296400</v>
      </c>
      <c r="P118" s="27">
        <v>0</v>
      </c>
      <c r="Q118" s="27">
        <v>0</v>
      </c>
      <c r="R118" s="29" t="s">
        <v>45</v>
      </c>
      <c r="S118" s="28" t="s">
        <v>23</v>
      </c>
    </row>
    <row r="119" spans="1:19" ht="105.75" customHeight="1" x14ac:dyDescent="0.25">
      <c r="A119" s="1">
        <v>17</v>
      </c>
      <c r="B119" s="18" t="s">
        <v>134</v>
      </c>
      <c r="C119" s="25" t="s">
        <v>136</v>
      </c>
      <c r="D119" s="25">
        <v>4804002990</v>
      </c>
      <c r="E119" s="26" t="s">
        <v>144</v>
      </c>
      <c r="F119" s="32">
        <v>26</v>
      </c>
      <c r="G119" s="32" t="s">
        <v>22</v>
      </c>
      <c r="H119" s="31" t="s">
        <v>22</v>
      </c>
      <c r="I119" s="30" t="s">
        <v>22</v>
      </c>
      <c r="J119" s="27" t="s">
        <v>22</v>
      </c>
      <c r="K119" s="27" t="s">
        <v>63</v>
      </c>
      <c r="L119" s="27">
        <v>151000</v>
      </c>
      <c r="M119" s="27">
        <v>151000</v>
      </c>
      <c r="N119" s="27">
        <v>0</v>
      </c>
      <c r="O119" s="29">
        <v>0</v>
      </c>
      <c r="P119" s="27">
        <v>151000</v>
      </c>
      <c r="Q119" s="27">
        <v>0</v>
      </c>
      <c r="R119" s="29" t="s">
        <v>45</v>
      </c>
      <c r="S119" s="28" t="s">
        <v>139</v>
      </c>
    </row>
    <row r="120" spans="1:19" ht="105.75" customHeight="1" x14ac:dyDescent="0.25">
      <c r="A120" s="1">
        <v>18</v>
      </c>
      <c r="B120" s="18" t="s">
        <v>134</v>
      </c>
      <c r="C120" s="25" t="s">
        <v>140</v>
      </c>
      <c r="D120" s="25">
        <v>4804003104</v>
      </c>
      <c r="E120" s="26" t="s">
        <v>65</v>
      </c>
      <c r="F120" s="32">
        <v>24</v>
      </c>
      <c r="G120" s="32" t="s">
        <v>22</v>
      </c>
      <c r="H120" s="31" t="s">
        <v>22</v>
      </c>
      <c r="I120" s="30" t="s">
        <v>22</v>
      </c>
      <c r="J120" s="27" t="s">
        <v>22</v>
      </c>
      <c r="K120" s="27" t="s">
        <v>141</v>
      </c>
      <c r="L120" s="27">
        <v>177800</v>
      </c>
      <c r="M120" s="27">
        <v>177800</v>
      </c>
      <c r="N120" s="27">
        <v>0</v>
      </c>
      <c r="O120" s="29">
        <v>0</v>
      </c>
      <c r="P120" s="27">
        <v>177800</v>
      </c>
      <c r="Q120" s="27">
        <v>0</v>
      </c>
      <c r="R120" s="29" t="s">
        <v>45</v>
      </c>
      <c r="S120" s="28" t="s">
        <v>23</v>
      </c>
    </row>
    <row r="121" spans="1:19" ht="105.75" customHeight="1" x14ac:dyDescent="0.25">
      <c r="A121" s="1">
        <v>19</v>
      </c>
      <c r="B121" s="18" t="s">
        <v>134</v>
      </c>
      <c r="C121" s="25" t="s">
        <v>140</v>
      </c>
      <c r="D121" s="25">
        <v>4804003104</v>
      </c>
      <c r="E121" s="26" t="s">
        <v>59</v>
      </c>
      <c r="F121" s="32">
        <v>7</v>
      </c>
      <c r="G121" s="32" t="s">
        <v>22</v>
      </c>
      <c r="H121" s="31" t="s">
        <v>22</v>
      </c>
      <c r="I121" s="30" t="s">
        <v>22</v>
      </c>
      <c r="J121" s="27" t="s">
        <v>22</v>
      </c>
      <c r="K121" s="27" t="s">
        <v>33</v>
      </c>
      <c r="L121" s="27">
        <v>236000</v>
      </c>
      <c r="M121" s="27">
        <v>236000</v>
      </c>
      <c r="N121" s="27">
        <v>0</v>
      </c>
      <c r="O121" s="29">
        <v>0</v>
      </c>
      <c r="P121" s="27">
        <v>236000</v>
      </c>
      <c r="Q121" s="27">
        <v>0</v>
      </c>
      <c r="R121" s="29" t="s">
        <v>45</v>
      </c>
      <c r="S121" s="28" t="s">
        <v>23</v>
      </c>
    </row>
    <row r="122" spans="1:19" ht="105.75" customHeight="1" x14ac:dyDescent="0.25">
      <c r="A122" s="1">
        <v>20</v>
      </c>
      <c r="B122" s="18" t="s">
        <v>146</v>
      </c>
      <c r="C122" s="25" t="s">
        <v>147</v>
      </c>
      <c r="D122" s="25">
        <v>4807001289</v>
      </c>
      <c r="E122" s="26" t="s">
        <v>148</v>
      </c>
      <c r="F122" s="32">
        <v>24</v>
      </c>
      <c r="G122" s="31" t="s">
        <v>22</v>
      </c>
      <c r="H122" s="30" t="s">
        <v>22</v>
      </c>
      <c r="I122" s="27" t="s">
        <v>22</v>
      </c>
      <c r="J122" s="27" t="s">
        <v>22</v>
      </c>
      <c r="K122" s="27" t="s">
        <v>29</v>
      </c>
      <c r="L122" s="27">
        <v>255520</v>
      </c>
      <c r="M122" s="27">
        <v>255520</v>
      </c>
      <c r="N122" s="29">
        <v>0</v>
      </c>
      <c r="O122" s="27">
        <v>255520</v>
      </c>
      <c r="P122" s="27">
        <v>0</v>
      </c>
      <c r="Q122" s="29">
        <v>0</v>
      </c>
      <c r="R122" s="27" t="s">
        <v>45</v>
      </c>
      <c r="S122" s="28" t="s">
        <v>23</v>
      </c>
    </row>
    <row r="123" spans="1:19" ht="125.25" customHeight="1" x14ac:dyDescent="0.25">
      <c r="A123" s="1">
        <v>21</v>
      </c>
      <c r="B123" s="18" t="s">
        <v>146</v>
      </c>
      <c r="C123" s="25" t="s">
        <v>147</v>
      </c>
      <c r="D123" s="25">
        <v>4807001289</v>
      </c>
      <c r="E123" s="45" t="s">
        <v>149</v>
      </c>
      <c r="F123" s="46">
        <v>24</v>
      </c>
      <c r="G123" s="47" t="s">
        <v>22</v>
      </c>
      <c r="H123" s="48" t="s">
        <v>22</v>
      </c>
      <c r="I123" s="49" t="s">
        <v>156</v>
      </c>
      <c r="J123" s="49" t="s">
        <v>22</v>
      </c>
      <c r="K123" s="49" t="s">
        <v>34</v>
      </c>
      <c r="L123" s="49">
        <v>159800</v>
      </c>
      <c r="M123" s="49">
        <v>159800</v>
      </c>
      <c r="N123" s="50">
        <v>0</v>
      </c>
      <c r="O123" s="50">
        <v>159800</v>
      </c>
      <c r="P123" s="49">
        <v>0</v>
      </c>
      <c r="Q123" s="50">
        <v>0</v>
      </c>
      <c r="R123" s="49" t="s">
        <v>45</v>
      </c>
      <c r="S123" s="51" t="s">
        <v>23</v>
      </c>
    </row>
    <row r="124" spans="1:19" ht="125.25" customHeight="1" x14ac:dyDescent="0.25">
      <c r="A124" s="1">
        <v>22</v>
      </c>
      <c r="B124" s="18" t="s">
        <v>150</v>
      </c>
      <c r="C124" s="25" t="s">
        <v>151</v>
      </c>
      <c r="D124" s="25">
        <v>4810000430</v>
      </c>
      <c r="E124" s="45" t="s">
        <v>121</v>
      </c>
      <c r="F124" s="46">
        <v>24</v>
      </c>
      <c r="G124" s="47" t="s">
        <v>22</v>
      </c>
      <c r="H124" s="48" t="s">
        <v>22</v>
      </c>
      <c r="I124" s="49" t="s">
        <v>156</v>
      </c>
      <c r="J124" s="49" t="s">
        <v>22</v>
      </c>
      <c r="K124" s="49" t="s">
        <v>152</v>
      </c>
      <c r="L124" s="49">
        <v>118030</v>
      </c>
      <c r="M124" s="49">
        <v>118030</v>
      </c>
      <c r="N124" s="50">
        <v>0</v>
      </c>
      <c r="O124" s="50">
        <v>75109.89</v>
      </c>
      <c r="P124" s="49">
        <v>42920.11</v>
      </c>
      <c r="Q124" s="50">
        <v>0</v>
      </c>
      <c r="R124" s="49" t="s">
        <v>45</v>
      </c>
      <c r="S124" s="51" t="s">
        <v>23</v>
      </c>
    </row>
    <row r="125" spans="1:19" ht="142.5" customHeight="1" x14ac:dyDescent="0.25">
      <c r="A125" s="1">
        <v>23</v>
      </c>
      <c r="B125" s="18" t="s">
        <v>150</v>
      </c>
      <c r="C125" s="25" t="s">
        <v>153</v>
      </c>
      <c r="D125" s="25">
        <v>4810000310</v>
      </c>
      <c r="E125" s="45" t="s">
        <v>154</v>
      </c>
      <c r="F125" s="46">
        <v>24</v>
      </c>
      <c r="G125" s="47" t="s">
        <v>22</v>
      </c>
      <c r="H125" s="48" t="s">
        <v>22</v>
      </c>
      <c r="I125" s="49" t="s">
        <v>156</v>
      </c>
      <c r="J125" s="49" t="s">
        <v>22</v>
      </c>
      <c r="K125" s="49" t="s">
        <v>152</v>
      </c>
      <c r="L125" s="49">
        <v>103016.04000000001</v>
      </c>
      <c r="M125" s="49">
        <v>103016.04000000001</v>
      </c>
      <c r="N125" s="50">
        <v>0</v>
      </c>
      <c r="O125" s="50">
        <v>68125.94</v>
      </c>
      <c r="P125" s="49">
        <v>34890.1</v>
      </c>
      <c r="Q125" s="50">
        <v>0</v>
      </c>
      <c r="R125" s="49" t="s">
        <v>45</v>
      </c>
      <c r="S125" s="51" t="s">
        <v>23</v>
      </c>
    </row>
    <row r="126" spans="1:19" ht="125.25" customHeight="1" x14ac:dyDescent="0.25">
      <c r="A126" s="1">
        <v>24</v>
      </c>
      <c r="B126" s="18" t="s">
        <v>150</v>
      </c>
      <c r="C126" s="25" t="s">
        <v>153</v>
      </c>
      <c r="D126" s="25">
        <v>4810000310</v>
      </c>
      <c r="E126" s="26" t="s">
        <v>202</v>
      </c>
      <c r="F126" s="32">
        <v>24</v>
      </c>
      <c r="G126" s="31" t="s">
        <v>22</v>
      </c>
      <c r="H126" s="30" t="s">
        <v>22</v>
      </c>
      <c r="I126" s="27" t="s">
        <v>22</v>
      </c>
      <c r="J126" s="27" t="s">
        <v>22</v>
      </c>
      <c r="K126" s="27" t="s">
        <v>155</v>
      </c>
      <c r="L126" s="27">
        <v>162000</v>
      </c>
      <c r="M126" s="27">
        <v>162000</v>
      </c>
      <c r="N126" s="29">
        <v>0</v>
      </c>
      <c r="O126" s="27">
        <v>162000</v>
      </c>
      <c r="P126" s="27">
        <v>0</v>
      </c>
      <c r="Q126" s="29">
        <v>0</v>
      </c>
      <c r="R126" s="27" t="s">
        <v>45</v>
      </c>
      <c r="S126" s="28" t="s">
        <v>23</v>
      </c>
    </row>
    <row r="127" spans="1:19" ht="105.75" customHeight="1" x14ac:dyDescent="0.25">
      <c r="A127" s="1">
        <v>25</v>
      </c>
      <c r="B127" s="18" t="s">
        <v>157</v>
      </c>
      <c r="C127" s="25" t="s">
        <v>158</v>
      </c>
      <c r="D127" s="25">
        <v>4807013573</v>
      </c>
      <c r="E127" s="26" t="s">
        <v>161</v>
      </c>
      <c r="F127" s="32">
        <v>34</v>
      </c>
      <c r="G127" s="31" t="s">
        <v>22</v>
      </c>
      <c r="H127" s="30" t="s">
        <v>22</v>
      </c>
      <c r="I127" s="27" t="s">
        <v>22</v>
      </c>
      <c r="J127" s="27" t="s">
        <v>22</v>
      </c>
      <c r="K127" s="27" t="s">
        <v>159</v>
      </c>
      <c r="L127" s="27">
        <v>1008000</v>
      </c>
      <c r="M127" s="27">
        <v>1008000</v>
      </c>
      <c r="N127" s="29">
        <v>0</v>
      </c>
      <c r="O127" s="27">
        <v>0</v>
      </c>
      <c r="P127" s="27">
        <v>1008000</v>
      </c>
      <c r="Q127" s="29">
        <v>0</v>
      </c>
      <c r="R127" s="27" t="s">
        <v>45</v>
      </c>
      <c r="S127" s="28" t="s">
        <v>23</v>
      </c>
    </row>
    <row r="128" spans="1:19" ht="141" customHeight="1" x14ac:dyDescent="0.25">
      <c r="A128" s="1">
        <v>26</v>
      </c>
      <c r="B128" s="18" t="s">
        <v>157</v>
      </c>
      <c r="C128" s="25" t="s">
        <v>160</v>
      </c>
      <c r="D128" s="25">
        <v>4815000698</v>
      </c>
      <c r="E128" s="45" t="s">
        <v>162</v>
      </c>
      <c r="F128" s="46">
        <v>24</v>
      </c>
      <c r="G128" s="47" t="s">
        <v>22</v>
      </c>
      <c r="H128" s="48" t="s">
        <v>22</v>
      </c>
      <c r="I128" s="49" t="s">
        <v>156</v>
      </c>
      <c r="J128" s="49" t="s">
        <v>22</v>
      </c>
      <c r="K128" s="49" t="s">
        <v>30</v>
      </c>
      <c r="L128" s="49">
        <v>225000</v>
      </c>
      <c r="M128" s="49">
        <v>225000</v>
      </c>
      <c r="N128" s="50">
        <v>0</v>
      </c>
      <c r="O128" s="50">
        <v>143888</v>
      </c>
      <c r="P128" s="49">
        <v>81112</v>
      </c>
      <c r="Q128" s="50">
        <v>0</v>
      </c>
      <c r="R128" s="49" t="s">
        <v>45</v>
      </c>
      <c r="S128" s="51" t="s">
        <v>23</v>
      </c>
    </row>
    <row r="129" spans="1:25" ht="105.75" customHeight="1" x14ac:dyDescent="0.25">
      <c r="A129" s="1">
        <v>27</v>
      </c>
      <c r="B129" s="18" t="s">
        <v>157</v>
      </c>
      <c r="C129" s="25" t="s">
        <v>160</v>
      </c>
      <c r="D129" s="25">
        <v>4815000698</v>
      </c>
      <c r="E129" s="26" t="s">
        <v>163</v>
      </c>
      <c r="F129" s="32">
        <v>24</v>
      </c>
      <c r="G129" s="31" t="s">
        <v>22</v>
      </c>
      <c r="H129" s="30" t="s">
        <v>22</v>
      </c>
      <c r="I129" s="27" t="s">
        <v>22</v>
      </c>
      <c r="J129" s="27" t="s">
        <v>22</v>
      </c>
      <c r="K129" s="27" t="s">
        <v>34</v>
      </c>
      <c r="L129" s="27">
        <v>252000</v>
      </c>
      <c r="M129" s="27">
        <v>252000</v>
      </c>
      <c r="N129" s="29">
        <v>0</v>
      </c>
      <c r="O129" s="27">
        <v>252000</v>
      </c>
      <c r="P129" s="27">
        <v>0</v>
      </c>
      <c r="Q129" s="29">
        <v>0</v>
      </c>
      <c r="R129" s="27" t="s">
        <v>45</v>
      </c>
      <c r="S129" s="28" t="s">
        <v>23</v>
      </c>
    </row>
    <row r="130" spans="1:25" ht="105.75" customHeight="1" x14ac:dyDescent="0.25">
      <c r="A130" s="1">
        <v>28</v>
      </c>
      <c r="B130" s="18" t="s">
        <v>187</v>
      </c>
      <c r="C130" s="25" t="s">
        <v>180</v>
      </c>
      <c r="D130" s="25">
        <v>4817001418</v>
      </c>
      <c r="E130" s="26" t="s">
        <v>182</v>
      </c>
      <c r="F130" s="32">
        <v>30</v>
      </c>
      <c r="G130" s="31" t="s">
        <v>22</v>
      </c>
      <c r="H130" s="30" t="s">
        <v>22</v>
      </c>
      <c r="I130" s="27" t="s">
        <v>22</v>
      </c>
      <c r="J130" s="27" t="s">
        <v>22</v>
      </c>
      <c r="K130" s="27" t="s">
        <v>29</v>
      </c>
      <c r="L130" s="27">
        <v>180204</v>
      </c>
      <c r="M130" s="27">
        <f>SUM(N130:Q130)</f>
        <v>180204</v>
      </c>
      <c r="N130" s="29">
        <v>0</v>
      </c>
      <c r="O130" s="27">
        <v>0</v>
      </c>
      <c r="P130" s="27">
        <v>180204</v>
      </c>
      <c r="Q130" s="29">
        <v>0</v>
      </c>
      <c r="R130" s="27" t="s">
        <v>45</v>
      </c>
      <c r="S130" s="28" t="s">
        <v>23</v>
      </c>
    </row>
    <row r="131" spans="1:25" s="17" customFormat="1" ht="54.75" customHeight="1" x14ac:dyDescent="0.25">
      <c r="A131" s="103" t="s">
        <v>185</v>
      </c>
      <c r="B131" s="104"/>
      <c r="C131" s="104"/>
      <c r="D131" s="104"/>
      <c r="E131" s="105"/>
      <c r="F131" s="36"/>
      <c r="G131" s="2"/>
      <c r="H131" s="2"/>
      <c r="I131" s="3"/>
      <c r="J131" s="4"/>
      <c r="K131" s="4"/>
      <c r="L131" s="5">
        <f>SUM(L132:L134)</f>
        <v>28</v>
      </c>
      <c r="M131" s="6">
        <f>SUM(L103:L130)</f>
        <v>10156467.32</v>
      </c>
      <c r="N131" s="6">
        <f>SUM(N103:N130)</f>
        <v>0</v>
      </c>
      <c r="O131" s="6">
        <f t="shared" ref="O131:Q131" si="19">SUM(O103:O130)</f>
        <v>1672843.83</v>
      </c>
      <c r="P131" s="6">
        <f t="shared" si="19"/>
        <v>8483623.4899999984</v>
      </c>
      <c r="Q131" s="6">
        <f t="shared" si="19"/>
        <v>0</v>
      </c>
      <c r="R131" s="6"/>
      <c r="S131" s="7"/>
      <c r="T131"/>
      <c r="U131"/>
      <c r="V131"/>
      <c r="W131"/>
      <c r="X131"/>
      <c r="Y131"/>
    </row>
    <row r="132" spans="1:25" ht="54.75" customHeight="1" x14ac:dyDescent="0.25">
      <c r="A132" s="90" t="s">
        <v>19</v>
      </c>
      <c r="B132" s="91"/>
      <c r="C132" s="91"/>
      <c r="D132" s="91"/>
      <c r="E132" s="92"/>
      <c r="F132" s="33"/>
      <c r="G132" s="8"/>
      <c r="H132" s="8"/>
      <c r="I132" s="8"/>
      <c r="J132" s="9"/>
      <c r="K132" s="8"/>
      <c r="L132" s="8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/>
      <c r="S132" s="11"/>
    </row>
    <row r="133" spans="1:25" ht="54.75" customHeight="1" x14ac:dyDescent="0.25">
      <c r="A133" s="93" t="s">
        <v>186</v>
      </c>
      <c r="B133" s="94"/>
      <c r="C133" s="94"/>
      <c r="D133" s="94"/>
      <c r="E133" s="95"/>
      <c r="F133" s="34"/>
      <c r="G133" s="12"/>
      <c r="H133" s="12"/>
      <c r="I133" s="12"/>
      <c r="J133" s="13"/>
      <c r="K133" s="12"/>
      <c r="L133" s="14">
        <v>4</v>
      </c>
      <c r="M133" s="15">
        <f>SUM(M123+M124+M125+M128)</f>
        <v>605846.04</v>
      </c>
      <c r="N133" s="15">
        <f t="shared" ref="N133:Q133" si="20">SUM(N123+N124+N125+N128)</f>
        <v>0</v>
      </c>
      <c r="O133" s="15">
        <f t="shared" si="20"/>
        <v>446923.83</v>
      </c>
      <c r="P133" s="15">
        <f t="shared" si="20"/>
        <v>158922.21</v>
      </c>
      <c r="Q133" s="15">
        <f t="shared" si="20"/>
        <v>0</v>
      </c>
      <c r="R133" s="15"/>
      <c r="S133" s="16"/>
    </row>
    <row r="134" spans="1:25" ht="54.75" customHeight="1" thickBot="1" x14ac:dyDescent="0.3">
      <c r="A134" s="100" t="s">
        <v>173</v>
      </c>
      <c r="B134" s="101"/>
      <c r="C134" s="101"/>
      <c r="D134" s="101"/>
      <c r="E134" s="102"/>
      <c r="F134" s="35"/>
      <c r="G134" s="21"/>
      <c r="H134" s="21"/>
      <c r="I134" s="21"/>
      <c r="J134" s="22"/>
      <c r="K134" s="21"/>
      <c r="L134" s="21">
        <v>24</v>
      </c>
      <c r="M134" s="23">
        <f>SUM(M103+M104+M105+M106+M107+M108+M109+M110+M111+M112+M113+M114+M115+M116+M117+M118+M119+M120+M121+M122+M126+M127+M129+M130)</f>
        <v>9550621.2799999993</v>
      </c>
      <c r="N134" s="23">
        <f>SUM(N103+N104+N105+N106+N107+N108+N109+N110+N111+N112+N113+N114+N115+N116+N117+N118+N119+N120+N121+N122+N126+N127+N129+N130)</f>
        <v>0</v>
      </c>
      <c r="O134" s="23">
        <f t="shared" ref="O134:Q134" si="21">SUM(O103+O104+O105+O106+O107+O108+O109+O110+O111+O112+O113+O114+O115+O116+O117+O118+O119+O120+O121+O122+O126+O127+O129+O130)</f>
        <v>1225920</v>
      </c>
      <c r="P134" s="23">
        <f t="shared" si="21"/>
        <v>8324701.2799999993</v>
      </c>
      <c r="Q134" s="23">
        <f t="shared" si="21"/>
        <v>0</v>
      </c>
      <c r="R134" s="23"/>
      <c r="S134" s="24"/>
    </row>
    <row r="135" spans="1:25" ht="60.75" customHeight="1" thickBot="1" x14ac:dyDescent="0.3">
      <c r="A135" s="96" t="s">
        <v>31</v>
      </c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7"/>
    </row>
    <row r="136" spans="1:25" ht="89.25" customHeight="1" x14ac:dyDescent="0.25">
      <c r="A136" s="1">
        <v>1</v>
      </c>
      <c r="B136" s="18" t="s">
        <v>15</v>
      </c>
      <c r="C136" s="25" t="s">
        <v>47</v>
      </c>
      <c r="D136" s="25">
        <v>4824038698</v>
      </c>
      <c r="E136" s="26" t="s">
        <v>204</v>
      </c>
      <c r="F136" s="32">
        <v>28</v>
      </c>
      <c r="G136" s="31" t="s">
        <v>22</v>
      </c>
      <c r="H136" s="30" t="s">
        <v>22</v>
      </c>
      <c r="I136" s="27" t="s">
        <v>22</v>
      </c>
      <c r="J136" s="27" t="s">
        <v>22</v>
      </c>
      <c r="K136" s="27" t="s">
        <v>30</v>
      </c>
      <c r="L136" s="27">
        <v>1200000</v>
      </c>
      <c r="M136" s="27">
        <v>1200000</v>
      </c>
      <c r="N136" s="27">
        <v>0</v>
      </c>
      <c r="O136" s="27">
        <v>0</v>
      </c>
      <c r="P136" s="27">
        <v>1200000</v>
      </c>
      <c r="Q136" s="29">
        <v>0</v>
      </c>
      <c r="R136" s="27" t="s">
        <v>31</v>
      </c>
      <c r="S136" s="28" t="s">
        <v>23</v>
      </c>
    </row>
    <row r="137" spans="1:25" s="17" customFormat="1" ht="54.75" customHeight="1" x14ac:dyDescent="0.25">
      <c r="A137" s="103" t="s">
        <v>172</v>
      </c>
      <c r="B137" s="104"/>
      <c r="C137" s="104"/>
      <c r="D137" s="104"/>
      <c r="E137" s="105"/>
      <c r="F137" s="36"/>
      <c r="G137" s="2"/>
      <c r="H137" s="2"/>
      <c r="I137" s="3"/>
      <c r="J137" s="4"/>
      <c r="K137" s="4"/>
      <c r="L137" s="5">
        <f>SUM(L138:L140)</f>
        <v>1</v>
      </c>
      <c r="M137" s="6">
        <f>SUM(L136)</f>
        <v>1200000</v>
      </c>
      <c r="N137" s="6">
        <f>SUM(N136)</f>
        <v>0</v>
      </c>
      <c r="O137" s="6">
        <f t="shared" ref="O137:Q137" si="22">SUM(O136)</f>
        <v>0</v>
      </c>
      <c r="P137" s="6">
        <f t="shared" si="22"/>
        <v>1200000</v>
      </c>
      <c r="Q137" s="6">
        <f t="shared" si="22"/>
        <v>0</v>
      </c>
      <c r="R137" s="6"/>
      <c r="S137" s="7"/>
      <c r="T137"/>
      <c r="U137"/>
      <c r="V137"/>
      <c r="W137"/>
      <c r="X137"/>
      <c r="Y137"/>
    </row>
    <row r="138" spans="1:25" ht="54.75" customHeight="1" x14ac:dyDescent="0.25">
      <c r="A138" s="90" t="s">
        <v>19</v>
      </c>
      <c r="B138" s="91"/>
      <c r="C138" s="91"/>
      <c r="D138" s="91"/>
      <c r="E138" s="92"/>
      <c r="F138" s="33"/>
      <c r="G138" s="8"/>
      <c r="H138" s="8"/>
      <c r="I138" s="8"/>
      <c r="J138" s="9"/>
      <c r="K138" s="8"/>
      <c r="L138" s="8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/>
      <c r="S138" s="11"/>
    </row>
    <row r="139" spans="1:25" ht="54.75" customHeight="1" x14ac:dyDescent="0.25">
      <c r="A139" s="93" t="s">
        <v>60</v>
      </c>
      <c r="B139" s="94"/>
      <c r="C139" s="94"/>
      <c r="D139" s="94"/>
      <c r="E139" s="95"/>
      <c r="F139" s="34"/>
      <c r="G139" s="12"/>
      <c r="H139" s="12"/>
      <c r="I139" s="12"/>
      <c r="J139" s="13"/>
      <c r="K139" s="12"/>
      <c r="L139" s="14">
        <v>0</v>
      </c>
      <c r="M139" s="15">
        <v>0</v>
      </c>
      <c r="N139" s="15">
        <v>0</v>
      </c>
      <c r="O139" s="15">
        <v>0</v>
      </c>
      <c r="P139" s="15">
        <v>0</v>
      </c>
      <c r="Q139" s="15">
        <v>0</v>
      </c>
      <c r="R139" s="15"/>
      <c r="S139" s="16"/>
    </row>
    <row r="140" spans="1:25" ht="54.75" customHeight="1" thickBot="1" x14ac:dyDescent="0.3">
      <c r="A140" s="100" t="s">
        <v>171</v>
      </c>
      <c r="B140" s="101"/>
      <c r="C140" s="101"/>
      <c r="D140" s="101"/>
      <c r="E140" s="102"/>
      <c r="F140" s="35"/>
      <c r="G140" s="21"/>
      <c r="H140" s="21"/>
      <c r="I140" s="21"/>
      <c r="J140" s="22"/>
      <c r="K140" s="21"/>
      <c r="L140" s="21">
        <v>1</v>
      </c>
      <c r="M140" s="23">
        <f>SUM(M136)</f>
        <v>1200000</v>
      </c>
      <c r="N140" s="23">
        <f t="shared" ref="N140:Q140" si="23">SUM(N136)</f>
        <v>0</v>
      </c>
      <c r="O140" s="23">
        <f t="shared" si="23"/>
        <v>0</v>
      </c>
      <c r="P140" s="23">
        <f t="shared" si="23"/>
        <v>1200000</v>
      </c>
      <c r="Q140" s="23">
        <f t="shared" si="23"/>
        <v>0</v>
      </c>
      <c r="R140" s="23"/>
      <c r="S140" s="24"/>
    </row>
    <row r="141" spans="1:25" s="71" customFormat="1" ht="27.75" customHeight="1" x14ac:dyDescent="0.25">
      <c r="A141" s="66"/>
      <c r="B141" s="67"/>
      <c r="C141" s="67"/>
      <c r="D141" s="68"/>
      <c r="E141" s="68"/>
      <c r="F141" s="68"/>
      <c r="G141" s="69"/>
      <c r="H141" s="70"/>
      <c r="I141" s="70"/>
      <c r="J141" s="69"/>
      <c r="K141" s="69"/>
      <c r="L141" s="69"/>
      <c r="M141" s="69"/>
      <c r="N141" s="69"/>
      <c r="O141" s="70"/>
      <c r="P141" s="57"/>
    </row>
    <row r="142" spans="1:25" s="71" customFormat="1" ht="27.75" customHeight="1" thickBot="1" x14ac:dyDescent="0.3">
      <c r="A142" s="66"/>
      <c r="B142" s="67"/>
      <c r="C142" s="67"/>
      <c r="D142" s="68"/>
      <c r="E142" s="68"/>
      <c r="F142" s="68"/>
      <c r="G142" s="69"/>
      <c r="H142" s="70"/>
      <c r="I142" s="70"/>
      <c r="J142" s="69"/>
      <c r="K142" s="69"/>
      <c r="L142" s="69"/>
      <c r="M142" s="69"/>
      <c r="N142" s="69"/>
      <c r="O142" s="70"/>
      <c r="P142" s="63"/>
    </row>
    <row r="143" spans="1:25" s="17" customFormat="1" ht="54.75" customHeight="1" x14ac:dyDescent="0.25">
      <c r="A143" s="109" t="s">
        <v>195</v>
      </c>
      <c r="B143" s="110"/>
      <c r="C143" s="110"/>
      <c r="D143" s="110"/>
      <c r="E143" s="111"/>
      <c r="F143" s="43"/>
      <c r="G143" s="37"/>
      <c r="H143" s="37"/>
      <c r="I143" s="38"/>
      <c r="J143" s="39"/>
      <c r="K143" s="39"/>
      <c r="L143" s="40">
        <f>SUM(L17+L28+L41+L55+L64+L72+L78+L84+L91+L98+L131+L137)</f>
        <v>76</v>
      </c>
      <c r="M143" s="41">
        <f>SUM(M17+M28+M41+M55+M64+M72+M78+M84+M91+M98+M131+M137)</f>
        <v>47610506.800000004</v>
      </c>
      <c r="N143" s="41">
        <f t="shared" ref="N143:Q143" si="24">SUM(N17+N28+N41+N55+N64+N72+N78+N84+N91+N98+N131+N137)</f>
        <v>0</v>
      </c>
      <c r="O143" s="41">
        <f t="shared" si="24"/>
        <v>2360581.4300000002</v>
      </c>
      <c r="P143" s="41">
        <f t="shared" si="24"/>
        <v>45249925.370000005</v>
      </c>
      <c r="Q143" s="41">
        <f t="shared" si="24"/>
        <v>0</v>
      </c>
      <c r="R143" s="41"/>
      <c r="S143" s="42"/>
      <c r="T143"/>
      <c r="U143"/>
      <c r="V143"/>
      <c r="W143"/>
      <c r="X143"/>
      <c r="Y143"/>
    </row>
    <row r="144" spans="1:25" ht="54.75" customHeight="1" x14ac:dyDescent="0.25">
      <c r="A144" s="90" t="s">
        <v>19</v>
      </c>
      <c r="B144" s="91"/>
      <c r="C144" s="91"/>
      <c r="D144" s="91"/>
      <c r="E144" s="92"/>
      <c r="F144" s="33"/>
      <c r="G144" s="8"/>
      <c r="H144" s="8"/>
      <c r="I144" s="8"/>
      <c r="J144" s="9"/>
      <c r="K144" s="8"/>
      <c r="L144" s="8">
        <f t="shared" ref="L144:Q145" si="25">SUM(L18+L29+L42+L56+L65+L73+L79+L85+L92+L99+L132+L1348)</f>
        <v>0</v>
      </c>
      <c r="M144" s="10">
        <f t="shared" si="25"/>
        <v>0</v>
      </c>
      <c r="N144" s="10">
        <f t="shared" si="25"/>
        <v>0</v>
      </c>
      <c r="O144" s="10">
        <f t="shared" si="25"/>
        <v>0</v>
      </c>
      <c r="P144" s="10">
        <f t="shared" si="25"/>
        <v>0</v>
      </c>
      <c r="Q144" s="10">
        <f t="shared" si="25"/>
        <v>0</v>
      </c>
      <c r="R144" s="10"/>
      <c r="S144" s="11"/>
    </row>
    <row r="145" spans="1:19" ht="54.75" customHeight="1" x14ac:dyDescent="0.25">
      <c r="A145" s="93" t="s">
        <v>186</v>
      </c>
      <c r="B145" s="94"/>
      <c r="C145" s="94"/>
      <c r="D145" s="94"/>
      <c r="E145" s="95"/>
      <c r="F145" s="34"/>
      <c r="G145" s="12"/>
      <c r="H145" s="12"/>
      <c r="I145" s="12"/>
      <c r="J145" s="13"/>
      <c r="K145" s="12"/>
      <c r="L145" s="14">
        <f t="shared" si="25"/>
        <v>4</v>
      </c>
      <c r="M145" s="15">
        <f t="shared" si="25"/>
        <v>605846.04</v>
      </c>
      <c r="N145" s="15">
        <f t="shared" si="25"/>
        <v>0</v>
      </c>
      <c r="O145" s="15">
        <f t="shared" si="25"/>
        <v>446923.83</v>
      </c>
      <c r="P145" s="15">
        <f t="shared" si="25"/>
        <v>158922.21</v>
      </c>
      <c r="Q145" s="15">
        <f t="shared" si="25"/>
        <v>0</v>
      </c>
      <c r="R145" s="15"/>
      <c r="S145" s="16"/>
    </row>
    <row r="146" spans="1:19" ht="54.75" customHeight="1" thickBot="1" x14ac:dyDescent="0.3">
      <c r="A146" s="100" t="s">
        <v>194</v>
      </c>
      <c r="B146" s="101"/>
      <c r="C146" s="101"/>
      <c r="D146" s="101"/>
      <c r="E146" s="102"/>
      <c r="F146" s="35"/>
      <c r="G146" s="21"/>
      <c r="H146" s="21"/>
      <c r="I146" s="21"/>
      <c r="J146" s="22"/>
      <c r="K146" s="21"/>
      <c r="L146" s="21">
        <f>SUM(L20+L31+L44+L58+L67+L75+L81+L87+L94+L101+L134+L140)</f>
        <v>72</v>
      </c>
      <c r="M146" s="23">
        <f t="shared" ref="M146:Q146" si="26">SUM(M20+M31+M44+M58+M67+M75+M81+M87+M94+M101+M134+M140)</f>
        <v>47004660.760000005</v>
      </c>
      <c r="N146" s="23">
        <f t="shared" si="26"/>
        <v>0</v>
      </c>
      <c r="O146" s="23">
        <f t="shared" si="26"/>
        <v>1913657.6</v>
      </c>
      <c r="P146" s="23">
        <f t="shared" si="26"/>
        <v>45091003.160000004</v>
      </c>
      <c r="Q146" s="23">
        <f t="shared" si="26"/>
        <v>0</v>
      </c>
      <c r="R146" s="23"/>
      <c r="S146" s="24"/>
    </row>
    <row r="147" spans="1:19" ht="54.75" customHeight="1" x14ac:dyDescent="0.25">
      <c r="A147" s="65"/>
      <c r="B147" s="54"/>
      <c r="C147" s="54"/>
      <c r="D147" s="54"/>
      <c r="E147" s="54"/>
      <c r="F147" s="54"/>
      <c r="G147" s="55"/>
      <c r="H147" s="55"/>
      <c r="I147" s="55"/>
      <c r="J147" s="56"/>
      <c r="K147" s="55"/>
      <c r="L147" s="55"/>
      <c r="M147" s="57"/>
      <c r="N147" s="57"/>
      <c r="O147" s="57"/>
      <c r="P147" s="57"/>
      <c r="Q147" s="57"/>
      <c r="R147" s="57"/>
      <c r="S147" s="57"/>
    </row>
    <row r="148" spans="1:19" s="64" customFormat="1" ht="43.15" customHeight="1" x14ac:dyDescent="0.25">
      <c r="A148" s="58" t="s">
        <v>196</v>
      </c>
      <c r="B148" s="59"/>
      <c r="C148" s="59"/>
      <c r="D148" s="59"/>
      <c r="E148" s="59"/>
      <c r="F148" s="59"/>
      <c r="G148" s="60"/>
      <c r="H148" s="61"/>
      <c r="I148" s="61"/>
      <c r="J148" s="62"/>
      <c r="K148" s="63"/>
      <c r="L148" s="63"/>
      <c r="M148" s="63"/>
      <c r="N148" s="63"/>
      <c r="O148" s="63"/>
      <c r="P148" s="63"/>
    </row>
  </sheetData>
  <mergeCells count="81">
    <mergeCell ref="L1:S1"/>
    <mergeCell ref="A143:E143"/>
    <mergeCell ref="A144:E144"/>
    <mergeCell ref="A145:E145"/>
    <mergeCell ref="A146:E146"/>
    <mergeCell ref="F3:F4"/>
    <mergeCell ref="A135:S135"/>
    <mergeCell ref="A137:E137"/>
    <mergeCell ref="A138:E138"/>
    <mergeCell ref="A139:E139"/>
    <mergeCell ref="A140:E140"/>
    <mergeCell ref="A102:S102"/>
    <mergeCell ref="A131:E131"/>
    <mergeCell ref="A132:E132"/>
    <mergeCell ref="A133:E133"/>
    <mergeCell ref="A134:E134"/>
    <mergeCell ref="A95:S95"/>
    <mergeCell ref="A98:E98"/>
    <mergeCell ref="A99:E99"/>
    <mergeCell ref="A100:E100"/>
    <mergeCell ref="A101:E101"/>
    <mergeCell ref="A88:S88"/>
    <mergeCell ref="A91:E91"/>
    <mergeCell ref="A92:E92"/>
    <mergeCell ref="A93:E93"/>
    <mergeCell ref="A94:E94"/>
    <mergeCell ref="A82:S82"/>
    <mergeCell ref="A84:E84"/>
    <mergeCell ref="A85:E85"/>
    <mergeCell ref="A86:E86"/>
    <mergeCell ref="A87:E87"/>
    <mergeCell ref="A76:S76"/>
    <mergeCell ref="A78:E78"/>
    <mergeCell ref="A79:E79"/>
    <mergeCell ref="A80:E80"/>
    <mergeCell ref="A81:E81"/>
    <mergeCell ref="A68:S68"/>
    <mergeCell ref="A72:E72"/>
    <mergeCell ref="A73:E73"/>
    <mergeCell ref="A74:E74"/>
    <mergeCell ref="A75:E75"/>
    <mergeCell ref="A59:S59"/>
    <mergeCell ref="A64:E64"/>
    <mergeCell ref="A65:E65"/>
    <mergeCell ref="A66:E66"/>
    <mergeCell ref="A67:E67"/>
    <mergeCell ref="A45:S45"/>
    <mergeCell ref="A55:E55"/>
    <mergeCell ref="A56:E56"/>
    <mergeCell ref="A57:E57"/>
    <mergeCell ref="A58:E58"/>
    <mergeCell ref="A32:S32"/>
    <mergeCell ref="A41:E41"/>
    <mergeCell ref="A42:E42"/>
    <mergeCell ref="A43:E43"/>
    <mergeCell ref="A44:E44"/>
    <mergeCell ref="A21:S21"/>
    <mergeCell ref="A28:E28"/>
    <mergeCell ref="A29:E29"/>
    <mergeCell ref="A30:E30"/>
    <mergeCell ref="A31:E31"/>
    <mergeCell ref="A18:E18"/>
    <mergeCell ref="A19:E19"/>
    <mergeCell ref="A5:S5"/>
    <mergeCell ref="R3:R4"/>
    <mergeCell ref="A20:E20"/>
    <mergeCell ref="A17:E17"/>
    <mergeCell ref="A2:S2"/>
    <mergeCell ref="A3:A4"/>
    <mergeCell ref="C3:C4"/>
    <mergeCell ref="D3:D4"/>
    <mergeCell ref="E3:E4"/>
    <mergeCell ref="G3:G4"/>
    <mergeCell ref="H3:H4"/>
    <mergeCell ref="I3:I4"/>
    <mergeCell ref="J3:J4"/>
    <mergeCell ref="K3:K4"/>
    <mergeCell ref="L3:L4"/>
    <mergeCell ref="S3:S4"/>
    <mergeCell ref="B3:B4"/>
    <mergeCell ref="M3:Q3"/>
  </mergeCells>
  <phoneticPr fontId="17" type="noConversion"/>
  <dataValidations count="1">
    <dataValidation type="list" allowBlank="1" showInputMessage="1" showErrorMessage="1" promptTitle="эл. аукцион; эл. конкурс" sqref="S17:S20 S28:S31 H27 S41:S44 S55:S58 S64:S67 S72:S75 S78:S81 S84:S87 S91:S94 S98:S101 S131:S134 H15 H53:H54 G16 S137:S147" xr:uid="{00000000-0002-0000-0000-000000000000}">
      <formula1>"эл. аукцион, эл. конкурс"</formula1>
    </dataValidation>
  </dataValidations>
  <pageMargins left="0.39370078740157483" right="0.39370078740157483" top="0.39370078740157483" bottom="0.39370078740157483" header="0.31496062992125984" footer="0.31496062992125984"/>
  <pageSetup paperSize="8" scale="3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2025_IT</vt:lpstr>
      <vt:lpstr>'2025_IT'!Область_печати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u1605</dc:creator>
  <cp:lastModifiedBy>u1605</cp:lastModifiedBy>
  <cp:lastPrinted>2024-12-24T07:28:55Z</cp:lastPrinted>
  <dcterms:created xsi:type="dcterms:W3CDTF">2015-06-05T18:19:34Z</dcterms:created>
  <dcterms:modified xsi:type="dcterms:W3CDTF">2025-01-22T12:14:52Z</dcterms:modified>
</cp:coreProperties>
</file>