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14.08.2026\"/>
    </mc:Choice>
  </mc:AlternateContent>
  <xr:revisionPtr revIDLastSave="0" documentId="8_{4F5DF7E4-2EB0-4951-923C-5777880EE8E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ЦЗ" sheetId="1" r:id="rId1"/>
    <sheet name="Лист2" sheetId="4" state="hidden" r:id="rId2"/>
  </sheets>
  <definedNames>
    <definedName name="_xlnm.Print_Area" localSheetId="0">АВГУСТ_ЦЗ!$A$1:$Q$24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4" i="1" l="1"/>
  <c r="M24" i="1"/>
  <c r="N24" i="1"/>
  <c r="J24" i="1"/>
  <c r="L13" i="1"/>
  <c r="M13" i="1"/>
  <c r="N13" i="1"/>
  <c r="O13" i="1"/>
  <c r="N20" i="1"/>
  <c r="M20" i="1"/>
  <c r="L20" i="1"/>
  <c r="J20" i="1"/>
  <c r="O19" i="1"/>
  <c r="O20" i="1" s="1"/>
  <c r="K19" i="1"/>
  <c r="K20" i="1" s="1"/>
  <c r="O18" i="1" l="1"/>
  <c r="N18" i="1"/>
  <c r="M18" i="1"/>
  <c r="L18" i="1"/>
  <c r="J18" i="1"/>
  <c r="K17" i="1"/>
  <c r="K18" i="1" s="1"/>
  <c r="O16" i="1" l="1"/>
  <c r="N16" i="1"/>
  <c r="M16" i="1"/>
  <c r="L16" i="1"/>
  <c r="J16" i="1"/>
  <c r="K15" i="1"/>
  <c r="K14" i="1"/>
  <c r="K16" i="1" l="1"/>
  <c r="J13" i="1"/>
  <c r="K12" i="1"/>
  <c r="K11" i="1" l="1"/>
  <c r="K10" i="1"/>
  <c r="K9" i="1"/>
  <c r="K8" i="1" l="1"/>
  <c r="K13" i="1" s="1"/>
  <c r="L7" i="1"/>
  <c r="L21" i="1" s="1"/>
  <c r="M7" i="1"/>
  <c r="M21" i="1" s="1"/>
  <c r="N7" i="1"/>
  <c r="N21" i="1" s="1"/>
  <c r="J7" i="1"/>
  <c r="J21" i="1" s="1"/>
  <c r="O6" i="1" l="1"/>
  <c r="O24" i="1" s="1"/>
  <c r="K6" i="1" l="1"/>
  <c r="K24" i="1" s="1"/>
  <c r="O7" i="1"/>
  <c r="O21" i="1" s="1"/>
  <c r="P24" i="1"/>
  <c r="K7" i="1" l="1"/>
  <c r="K21" i="1" s="1"/>
</calcChain>
</file>

<file path=xl/sharedStrings.xml><?xml version="1.0" encoding="utf-8"?>
<sst xmlns="http://schemas.openxmlformats.org/spreadsheetml/2006/main" count="112" uniqueCount="72">
  <si>
    <t>№ п/п</t>
  </si>
  <si>
    <t>Наименование заказчика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</si>
  <si>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</si>
  <si>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</si>
  <si>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</si>
  <si>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</si>
  <si>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</si>
  <si>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</si>
  <si>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</si>
  <si>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</si>
  <si>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федеральный бюджет,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</si>
  <si>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</si>
  <si>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</si>
  <si>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</si>
  <si>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</si>
  <si>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эл. аукцион</t>
  </si>
  <si>
    <t>местный 
бюджет, руб.</t>
  </si>
  <si>
    <t>Всего, 
руб.</t>
  </si>
  <si>
    <t xml:space="preserve"> -</t>
  </si>
  <si>
    <t>областной 
бюджет, руб.</t>
  </si>
  <si>
    <t>Наименование национального проекта/ государственной программы РФ</t>
  </si>
  <si>
    <t>0 закупок в рамках гос.программ</t>
  </si>
  <si>
    <t>Всего 1 закупка</t>
  </si>
  <si>
    <t>Идентификационный код 
закупки</t>
  </si>
  <si>
    <t>февраль</t>
  </si>
  <si>
    <t xml:space="preserve"> 0 закупок в рамках нац.проектов</t>
  </si>
  <si>
    <t>МБУ "Благоустройство"</t>
  </si>
  <si>
    <t>запрос котировок</t>
  </si>
  <si>
    <t>Управление протокола и обеспечения деятельности администрации городского округа город Елец</t>
  </si>
  <si>
    <t>263482104818348210100100130006831244</t>
  </si>
  <si>
    <t>Услуги по оценке рыночной стоимости недвижимого имущества</t>
  </si>
  <si>
    <t>68.31</t>
  </si>
  <si>
    <t>август</t>
  </si>
  <si>
    <t xml:space="preserve">
Выполнение работ по бурению скважины</t>
  </si>
  <si>
    <t>263482105066548210100100330004399244</t>
  </si>
  <si>
    <t>43.99</t>
  </si>
  <si>
    <t>Услуги по оценке размера ежегодной арендной платы</t>
  </si>
  <si>
    <t>263482104818348210100100120006831244</t>
  </si>
  <si>
    <t>263482104818348210100100050008010244</t>
  </si>
  <si>
    <t>80.10</t>
  </si>
  <si>
    <t>Услуги частных охранных служб</t>
  </si>
  <si>
    <t>263482104818348210100100300007112244</t>
  </si>
  <si>
    <t>Выполнение кадастровых работ по формированию технического плана на бесхозяйный объект недвижимого имущества</t>
  </si>
  <si>
    <t>71.12</t>
  </si>
  <si>
    <t>Оказание услуг по проведению диспансеризации муниципальных служащих</t>
  </si>
  <si>
    <t>263482104818348210100100310008621244</t>
  </si>
  <si>
    <t>86.21</t>
  </si>
  <si>
    <t>Всего 5 закупок</t>
  </si>
  <si>
    <t>Согласовано:
И.о. начальника Муниципального казенного учреждения "Центр компетенций в сфере муниципальных закупок"
Л.В. Артёмова</t>
  </si>
  <si>
    <t>МКУ "УГЗ г.ЕЛЬЦА"</t>
  </si>
  <si>
    <t>-</t>
  </si>
  <si>
    <t>апрель</t>
  </si>
  <si>
    <t>Всего 2 закупки</t>
  </si>
  <si>
    <t>Выполнение работ по созданию, наладке и вводу в эксплуатацию системы видеонаблюдения.</t>
  </si>
  <si>
    <t>263482101885548210100100140004321244</t>
  </si>
  <si>
    <t>43.21.10</t>
  </si>
  <si>
    <t xml:space="preserve">
Выполнение монтажных, пусконаладочных работ блока переключения по сопряжению объектовых систем оповещения на объекте.</t>
  </si>
  <si>
    <t>263482101885548210100100150004321244</t>
  </si>
  <si>
    <t>43.21</t>
  </si>
  <si>
    <t>Управление коммунального хозяйства администрации городского округа город Елец</t>
  </si>
  <si>
    <t>4821000819</t>
  </si>
  <si>
    <t>42.99</t>
  </si>
  <si>
    <t>263482100081948210100100070024299244</t>
  </si>
  <si>
    <t>Выполнение работ по благоустройству детской и спортивной площадок ТОС «ПИТОМНИК»</t>
  </si>
  <si>
    <t>Управление дорог, транспорта и благоустройства администрации городского округа город Елец</t>
  </si>
  <si>
    <t>42.11</t>
  </si>
  <si>
    <t>эл. конкурс</t>
  </si>
  <si>
    <t>Выполнение работ по установке искусственных дорожных неровностей на автомобильных дорогах городского округа город Елец</t>
  </si>
  <si>
    <t>263482105106648210100100210014211244</t>
  </si>
  <si>
    <t>Итого 10 закупок для 5 заказчиков, в т.ч.</t>
  </si>
  <si>
    <t>10 закупок, относящихся к категории "Прочие"</t>
  </si>
  <si>
    <r>
      <t xml:space="preserve">График централизованного определения поставщика (подрядчика, исполнителя) закупок товаров (работ, услуг) на август 2026 года, 
осуществляемого Муниципальным казенным учреждением "Центр компетенций в сфере муниципальных закупок" городского округа город Елец
по состоянию на 14.08.2026 года
</t>
    </r>
    <r>
      <rPr>
        <b/>
        <i/>
        <sz val="24"/>
        <color rgb="FFFF0000"/>
        <rFont val="Times New Roman"/>
        <family val="1"/>
        <charset val="204"/>
      </rPr>
      <t>(версия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</si>
</sst>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_-* #,##0.00_р_._-;\-* #,##0.00_р_._-;_-* &quot;-&quot;??_р_._-;_-@_-"/>
    <numFmt numFmtId="166" formatCode="0.0"/>
    <numFmt numFmtId="167" formatCode="dd/mm/yyyy\ hh:mm"/>
    <numFmt numFmtId="168" formatCode="#0"/>
    <numFmt numFmtId="169" formatCode="[$-419]mmmm\ yyyy;@"/>
  </numFmts>
  <fonts count="3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24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8000"/>
      <name val="Arial Cyr&quot;, sans-serif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36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9CCFF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6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5" fontId="12" fillId="0" borderId="0" applyFont="0" applyFill="0" applyBorder="0" applyAlignment="0" applyProtection="0"/>
    <xf numFmtId="0" fontId="18" fillId="0" borderId="3">
      <alignment wrapText="1"/>
    </xf>
    <xf numFmtId="49" fontId="18" fillId="0" borderId="3">
      <alignment wrapText="1"/>
    </xf>
    <xf numFmtId="49" fontId="19" fillId="0" borderId="3">
      <alignment vertical="top" wrapText="1"/>
    </xf>
    <xf numFmtId="4" fontId="20" fillId="0" borderId="3">
      <alignment vertical="top" shrinkToFit="1"/>
    </xf>
    <xf numFmtId="0" fontId="21" fillId="5" borderId="3">
      <alignment vertical="top"/>
    </xf>
    <xf numFmtId="4" fontId="22" fillId="5" borderId="3">
      <alignment vertical="top" shrinkToFit="1"/>
    </xf>
    <xf numFmtId="0" fontId="19" fillId="0" borderId="0">
      <alignment horizontal="left" vertical="top" wrapText="1"/>
    </xf>
    <xf numFmtId="0" fontId="23" fillId="0" borderId="0"/>
    <xf numFmtId="0" fontId="24" fillId="0" borderId="0">
      <alignment horizontal="center" vertical="center" wrapText="1"/>
    </xf>
    <xf numFmtId="0" fontId="25" fillId="7" borderId="3">
      <alignment horizontal="center" vertical="center" wrapText="1"/>
    </xf>
    <xf numFmtId="0" fontId="26" fillId="7" borderId="3">
      <alignment horizontal="center" vertical="center" wrapText="1"/>
    </xf>
    <xf numFmtId="14" fontId="19" fillId="0" borderId="3">
      <alignment vertical="top" wrapText="1"/>
    </xf>
    <xf numFmtId="49" fontId="19" fillId="0" borderId="3">
      <alignment horizontal="center" vertical="top" wrapText="1"/>
    </xf>
    <xf numFmtId="0" fontId="21" fillId="5" borderId="3">
      <alignment horizontal="center" vertical="top"/>
    </xf>
    <xf numFmtId="0" fontId="23" fillId="0" borderId="0"/>
    <xf numFmtId="0" fontId="23" fillId="0" borderId="0"/>
    <xf numFmtId="0" fontId="23" fillId="0" borderId="0"/>
    <xf numFmtId="0" fontId="19" fillId="0" borderId="0"/>
    <xf numFmtId="0" fontId="19" fillId="0" borderId="0"/>
    <xf numFmtId="14" fontId="19" fillId="0" borderId="3">
      <alignment vertical="top"/>
    </xf>
    <xf numFmtId="49" fontId="19" fillId="0" borderId="3">
      <alignment vertical="top"/>
    </xf>
    <xf numFmtId="4" fontId="19" fillId="0" borderId="3">
      <alignment vertical="top" shrinkToFit="1"/>
    </xf>
    <xf numFmtId="0" fontId="19" fillId="0" borderId="0">
      <alignment horizontal="center" vertical="center" wrapText="1"/>
    </xf>
    <xf numFmtId="4" fontId="21" fillId="5" borderId="3">
      <alignment vertical="top" shrinkToFit="1"/>
    </xf>
    <xf numFmtId="0" fontId="21" fillId="5" borderId="3">
      <alignment horizontal="right" vertical="top"/>
    </xf>
    <xf numFmtId="167" fontId="19" fillId="0" borderId="3">
      <alignment vertical="top"/>
    </xf>
    <xf numFmtId="168" fontId="19" fillId="0" borderId="3">
      <alignment vertical="top"/>
    </xf>
    <xf numFmtId="0" fontId="27" fillId="0" borderId="0"/>
    <xf numFmtId="164" fontId="28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4" fontId="14" fillId="0" borderId="0" xfId="0" applyNumberFormat="1" applyFont="1" applyAlignment="1">
      <alignment vertical="center" wrapText="1"/>
    </xf>
    <xf numFmtId="0" fontId="9" fillId="4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4" fontId="9" fillId="4" borderId="2" xfId="0" applyNumberFormat="1" applyFont="1" applyFill="1" applyBorder="1" applyAlignment="1">
      <alignment horizontal="center" vertical="center"/>
    </xf>
    <xf numFmtId="4" fontId="10" fillId="3" borderId="2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/>
    </xf>
    <xf numFmtId="4" fontId="29" fillId="0" borderId="0" xfId="0" applyNumberFormat="1" applyFont="1" applyAlignment="1">
      <alignment horizontal="center" vertical="center"/>
    </xf>
    <xf numFmtId="0" fontId="2" fillId="0" borderId="0" xfId="0" applyFont="1" applyBorder="1"/>
    <xf numFmtId="4" fontId="6" fillId="2" borderId="6" xfId="0" applyNumberFormat="1" applyFont="1" applyFill="1" applyBorder="1" applyAlignment="1">
      <alignment horizontal="center" vertical="center" wrapText="1"/>
    </xf>
    <xf numFmtId="166" fontId="13" fillId="2" borderId="17" xfId="0" applyNumberFormat="1" applyFont="1" applyFill="1" applyBorder="1" applyAlignment="1">
      <alignment vertical="center" wrapText="1"/>
    </xf>
    <xf numFmtId="166" fontId="13" fillId="2" borderId="17" xfId="0" applyNumberFormat="1" applyFont="1" applyFill="1" applyBorder="1" applyAlignment="1">
      <alignment horizontal="center" vertical="center" wrapText="1"/>
    </xf>
    <xf numFmtId="4" fontId="13" fillId="2" borderId="17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14" xfId="0" applyFont="1" applyFill="1" applyBorder="1" applyAlignment="1">
      <alignment horizontal="center" vertical="center" wrapText="1"/>
    </xf>
    <xf numFmtId="0" fontId="13" fillId="2" borderId="17" xfId="0" applyFont="1" applyFill="1" applyBorder="1"/>
    <xf numFmtId="4" fontId="2" fillId="4" borderId="2" xfId="0" applyNumberFormat="1" applyFont="1" applyFill="1" applyBorder="1" applyAlignment="1">
      <alignment horizontal="center" vertical="center"/>
    </xf>
    <xf numFmtId="0" fontId="2" fillId="6" borderId="0" xfId="0" applyFont="1" applyFill="1"/>
    <xf numFmtId="0" fontId="15" fillId="0" borderId="19" xfId="0" applyFont="1" applyBorder="1" applyAlignment="1">
      <alignment horizontal="center" vertical="center" wrapText="1"/>
    </xf>
    <xf numFmtId="0" fontId="2" fillId="6" borderId="0" xfId="0" applyFont="1" applyFill="1" applyBorder="1"/>
    <xf numFmtId="4" fontId="2" fillId="0" borderId="0" xfId="0" applyNumberFormat="1" applyFont="1" applyBorder="1"/>
    <xf numFmtId="0" fontId="1" fillId="8" borderId="24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horizontal="right" vertical="center" wrapText="1"/>
    </xf>
    <xf numFmtId="4" fontId="8" fillId="8" borderId="24" xfId="0" applyNumberFormat="1" applyFont="1" applyFill="1" applyBorder="1" applyAlignment="1">
      <alignment horizontal="center" vertical="center" wrapText="1"/>
    </xf>
    <xf numFmtId="4" fontId="2" fillId="8" borderId="24" xfId="0" applyNumberFormat="1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" fontId="15" fillId="0" borderId="24" xfId="35" applyNumberFormat="1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" fontId="15" fillId="0" borderId="19" xfId="35" applyNumberFormat="1" applyFont="1" applyBorder="1" applyAlignment="1">
      <alignment horizontal="center" vertical="center" wrapText="1"/>
    </xf>
    <xf numFmtId="4" fontId="15" fillId="0" borderId="19" xfId="0" applyNumberFormat="1" applyFont="1" applyBorder="1" applyAlignment="1">
      <alignment horizontal="center" vertical="center" wrapText="1"/>
    </xf>
    <xf numFmtId="4" fontId="15" fillId="0" borderId="26" xfId="0" applyNumberFormat="1" applyFont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49" fontId="15" fillId="6" borderId="28" xfId="0" applyNumberFormat="1" applyFont="1" applyFill="1" applyBorder="1" applyAlignment="1">
      <alignment horizontal="center" vertical="center" wrapText="1"/>
    </xf>
    <xf numFmtId="0" fontId="13" fillId="2" borderId="29" xfId="0" applyFont="1" applyFill="1" applyBorder="1"/>
    <xf numFmtId="4" fontId="2" fillId="8" borderId="30" xfId="0" applyNumberFormat="1" applyFont="1" applyFill="1" applyBorder="1" applyAlignment="1">
      <alignment horizontal="center" vertical="center"/>
    </xf>
    <xf numFmtId="4" fontId="2" fillId="4" borderId="31" xfId="0" applyNumberFormat="1" applyFont="1" applyFill="1" applyBorder="1" applyAlignment="1">
      <alignment horizontal="center" vertical="center"/>
    </xf>
    <xf numFmtId="4" fontId="2" fillId="3" borderId="31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3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" fontId="15" fillId="0" borderId="28" xfId="0" applyNumberFormat="1" applyFont="1" applyBorder="1" applyAlignment="1">
      <alignment horizontal="center" vertical="center" wrapText="1"/>
    </xf>
    <xf numFmtId="49" fontId="15" fillId="6" borderId="31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66" fontId="15" fillId="0" borderId="9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49" fontId="15" fillId="0" borderId="24" xfId="0" applyNumberFormat="1" applyFont="1" applyBorder="1" applyAlignment="1">
      <alignment horizontal="center" vertical="center" wrapText="1"/>
    </xf>
    <xf numFmtId="49" fontId="15" fillId="0" borderId="24" xfId="0" applyNumberFormat="1" applyFont="1" applyFill="1" applyBorder="1" applyAlignment="1">
      <alignment horizontal="center" vertical="center" wrapText="1"/>
    </xf>
    <xf numFmtId="4" fontId="15" fillId="0" borderId="24" xfId="35" applyNumberFormat="1" applyFont="1" applyBorder="1" applyAlignment="1">
      <alignment horizontal="center" vertical="center" wrapText="1"/>
    </xf>
    <xf numFmtId="4" fontId="15" fillId="0" borderId="19" xfId="35" applyNumberFormat="1" applyFont="1" applyFill="1" applyBorder="1" applyAlignment="1">
      <alignment horizontal="center" vertical="center" wrapText="1"/>
    </xf>
    <xf numFmtId="169" fontId="15" fillId="0" borderId="33" xfId="0" applyNumberFormat="1" applyFont="1" applyBorder="1" applyAlignment="1">
      <alignment horizontal="center" vertical="center" wrapText="1"/>
    </xf>
    <xf numFmtId="49" fontId="15" fillId="6" borderId="19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Alignment="1">
      <alignment horizontal="left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6" fillId="2" borderId="22" xfId="0" applyNumberFormat="1" applyFont="1" applyFill="1" applyBorder="1" applyAlignment="1">
      <alignment horizontal="center" vertical="center" wrapText="1"/>
    </xf>
    <xf numFmtId="4" fontId="6" fillId="2" borderId="23" xfId="0" applyNumberFormat="1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left" vertical="center" wrapText="1"/>
    </xf>
    <xf numFmtId="0" fontId="1" fillId="8" borderId="24" xfId="0" applyFont="1" applyFill="1" applyBorder="1" applyAlignment="1">
      <alignment horizontal="left" vertical="center" wrapText="1"/>
    </xf>
    <xf numFmtId="0" fontId="30" fillId="6" borderId="15" xfId="0" applyFont="1" applyFill="1" applyBorder="1" applyAlignment="1">
      <alignment horizontal="center" vertical="center" wrapText="1"/>
    </xf>
    <xf numFmtId="0" fontId="30" fillId="6" borderId="16" xfId="0" applyFont="1" applyFill="1" applyBorder="1" applyAlignment="1">
      <alignment horizontal="center" vertical="center" wrapText="1"/>
    </xf>
    <xf numFmtId="0" fontId="30" fillId="6" borderId="18" xfId="0" applyFont="1" applyFill="1" applyBorder="1" applyAlignment="1">
      <alignment horizontal="center" vertical="center" wrapText="1"/>
    </xf>
    <xf numFmtId="166" fontId="13" fillId="2" borderId="15" xfId="0" applyNumberFormat="1" applyFont="1" applyFill="1" applyBorder="1" applyAlignment="1">
      <alignment horizontal="left" vertical="center" wrapText="1"/>
    </xf>
    <xf numFmtId="166" fontId="13" fillId="2" borderId="20" xfId="0" applyNumberFormat="1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66" fontId="13" fillId="2" borderId="16" xfId="0" applyNumberFormat="1" applyFont="1" applyFill="1" applyBorder="1" applyAlignment="1">
      <alignment horizontal="left" vertical="center" wrapText="1"/>
    </xf>
  </cellXfs>
  <cellStyles count="36">
    <cellStyle name="br" xfId="23" xr:uid="{00000000-0005-0000-0000-000000000000}"/>
    <cellStyle name="col" xfId="22" xr:uid="{00000000-0005-0000-0000-000001000000}"/>
    <cellStyle name="Normal" xfId="34" xr:uid="{00000000-0005-0000-0000-000002000000}"/>
    <cellStyle name="st17" xfId="18" xr:uid="{00000000-0005-0000-0000-000003000000}"/>
    <cellStyle name="st18" xfId="9" xr:uid="{00000000-0005-0000-0000-000004000000}"/>
    <cellStyle name="st19" xfId="17" xr:uid="{00000000-0005-0000-0000-000005000000}"/>
    <cellStyle name="st20" xfId="12" xr:uid="{00000000-0005-0000-0000-000006000000}"/>
    <cellStyle name="st21" xfId="20" xr:uid="{00000000-0005-0000-0000-000007000000}"/>
    <cellStyle name="st22" xfId="10" xr:uid="{00000000-0005-0000-0000-000008000000}"/>
    <cellStyle name="st23" xfId="19" xr:uid="{00000000-0005-0000-0000-000009000000}"/>
    <cellStyle name="style0" xfId="24" xr:uid="{00000000-0005-0000-0000-00000A000000}"/>
    <cellStyle name="td" xfId="25" xr:uid="{00000000-0005-0000-0000-00000B000000}"/>
    <cellStyle name="tr" xfId="21" xr:uid="{00000000-0005-0000-0000-00000C000000}"/>
    <cellStyle name="xl191" xfId="4" xr:uid="{00000000-0005-0000-0000-00000D000000}"/>
    <cellStyle name="xl198" xfId="3" xr:uid="{00000000-0005-0000-0000-00000E000000}"/>
    <cellStyle name="xl199" xfId="1" xr:uid="{00000000-0005-0000-0000-00000F000000}"/>
    <cellStyle name="xl200" xfId="2" xr:uid="{00000000-0005-0000-0000-000010000000}"/>
    <cellStyle name="xl24" xfId="16" xr:uid="{00000000-0005-0000-0000-000011000000}"/>
    <cellStyle name="xl25" xfId="26" xr:uid="{00000000-0005-0000-0000-000012000000}"/>
    <cellStyle name="xl26" xfId="27" xr:uid="{00000000-0005-0000-0000-000013000000}"/>
    <cellStyle name="xl27" xfId="28" xr:uid="{00000000-0005-0000-0000-000014000000}"/>
    <cellStyle name="xl28" xfId="15" xr:uid="{00000000-0005-0000-0000-000015000000}"/>
    <cellStyle name="xl29" xfId="29" xr:uid="{00000000-0005-0000-0000-000016000000}"/>
    <cellStyle name="xl30" xfId="13" xr:uid="{00000000-0005-0000-0000-000017000000}"/>
    <cellStyle name="xl31" xfId="11" xr:uid="{00000000-0005-0000-0000-000018000000}"/>
    <cellStyle name="xl32" xfId="30" xr:uid="{00000000-0005-0000-0000-000019000000}"/>
    <cellStyle name="xl33" xfId="31" xr:uid="{00000000-0005-0000-0000-00001A000000}"/>
    <cellStyle name="xl35" xfId="32" xr:uid="{00000000-0005-0000-0000-00001B000000}"/>
    <cellStyle name="xl36" xfId="33" xr:uid="{00000000-0005-0000-0000-00001C000000}"/>
    <cellStyle name="xl48" xfId="7" xr:uid="{00000000-0005-0000-0000-00001D000000}"/>
    <cellStyle name="xl49" xfId="8" xr:uid="{00000000-0005-0000-0000-00001E000000}"/>
    <cellStyle name="Обычный" xfId="0" builtinId="0"/>
    <cellStyle name="Обычный 2" xfId="5" xr:uid="{00000000-0005-0000-0000-000020000000}"/>
    <cellStyle name="Обычный 3" xfId="14" xr:uid="{00000000-0005-0000-0000-000021000000}"/>
    <cellStyle name="Финансовый" xfId="35" builtinId="3"/>
    <cellStyle name="Финансовый 2" xfId="6" xr:uid="{00000000-0005-0000-0000-000023000000}"/>
  </cellStyles>
  <dxfs count="0"/>
  <tableStyles count="0" defaultTableStyle="TableStyleMedium2" defaultPivotStyle="PivotStyleLight16"/>
  <colors>
    <mruColors>
      <color rgb="FFFEE6E2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Y85"/>
  <sheetViews>
    <sheetView tabSelected="1" view="pageBreakPreview" zoomScale="50" zoomScaleNormal="46" zoomScaleSheetLayoutView="50" workbookViewId="0">
      <pane ySplit="4" topLeftCell="A5" activePane="bottomLeft" state="frozen"/>
      <selection pane="bottomLeft" activeCell="N1" sqref="N1:Q1"/>
    </sheetView>
  </sheetViews>
  <sheetFormatPr defaultColWidth="9.140625" defaultRowHeight="15"/>
  <cols>
    <col min="1" max="1" width="9.140625" style="14"/>
    <col min="2" max="2" width="35.85546875" style="5" customWidth="1"/>
    <col min="3" max="3" width="18.140625" style="5" customWidth="1"/>
    <col min="4" max="4" width="86.85546875" style="14" customWidth="1"/>
    <col min="5" max="6" width="31.140625" style="14" customWidth="1"/>
    <col min="7" max="7" width="31.140625" style="2" customWidth="1"/>
    <col min="8" max="8" width="54.85546875" style="3" customWidth="1"/>
    <col min="9" max="9" width="39.5703125" style="14" customWidth="1"/>
    <col min="10" max="15" width="32.140625" style="4" customWidth="1"/>
    <col min="16" max="16" width="28.5703125" style="4" hidden="1" customWidth="1"/>
    <col min="17" max="17" width="27.42578125" style="4" customWidth="1"/>
    <col min="18" max="18" width="16.28515625" style="26" customWidth="1"/>
    <col min="19" max="129" width="9.140625" style="26"/>
    <col min="130" max="16384" width="9.140625" style="1"/>
  </cols>
  <sheetData>
    <row r="1" spans="1:415" ht="131.25" customHeight="1">
      <c r="M1" s="16"/>
      <c r="N1" s="77" t="s">
        <v>48</v>
      </c>
      <c r="O1" s="77"/>
      <c r="P1" s="77"/>
      <c r="Q1" s="77"/>
    </row>
    <row r="2" spans="1:415" ht="129.75" customHeight="1" thickBot="1">
      <c r="A2" s="84" t="s">
        <v>71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415" s="13" customFormat="1" ht="67.900000000000006" customHeight="1">
      <c r="A3" s="90" t="s">
        <v>0</v>
      </c>
      <c r="B3" s="80" t="s">
        <v>1</v>
      </c>
      <c r="C3" s="80" t="s">
        <v>7</v>
      </c>
      <c r="D3" s="80" t="s">
        <v>13</v>
      </c>
      <c r="E3" s="80" t="s">
        <v>20</v>
      </c>
      <c r="F3" s="80" t="s">
        <v>4</v>
      </c>
      <c r="G3" s="80" t="s">
        <v>5</v>
      </c>
      <c r="H3" s="78" t="s">
        <v>23</v>
      </c>
      <c r="I3" s="80" t="s">
        <v>2</v>
      </c>
      <c r="J3" s="82" t="s">
        <v>3</v>
      </c>
      <c r="K3" s="87" t="s">
        <v>12</v>
      </c>
      <c r="L3" s="88"/>
      <c r="M3" s="88"/>
      <c r="N3" s="88"/>
      <c r="O3" s="89"/>
      <c r="P3" s="82" t="s">
        <v>6</v>
      </c>
      <c r="Q3" s="85" t="s">
        <v>14</v>
      </c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</row>
    <row r="4" spans="1:415" s="13" customFormat="1" ht="148.5" customHeight="1" thickBot="1">
      <c r="A4" s="91"/>
      <c r="B4" s="81"/>
      <c r="C4" s="81"/>
      <c r="D4" s="81"/>
      <c r="E4" s="81"/>
      <c r="F4" s="81"/>
      <c r="G4" s="81"/>
      <c r="H4" s="79"/>
      <c r="I4" s="81"/>
      <c r="J4" s="83"/>
      <c r="K4" s="27" t="s">
        <v>17</v>
      </c>
      <c r="L4" s="27" t="s">
        <v>10</v>
      </c>
      <c r="M4" s="27" t="s">
        <v>19</v>
      </c>
      <c r="N4" s="27" t="s">
        <v>16</v>
      </c>
      <c r="O4" s="27" t="s">
        <v>11</v>
      </c>
      <c r="P4" s="83"/>
      <c r="Q4" s="8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  <c r="JU4" s="26"/>
      <c r="JV4" s="26"/>
      <c r="JW4" s="26"/>
      <c r="JX4" s="26"/>
      <c r="JY4" s="26"/>
      <c r="JZ4" s="26"/>
      <c r="KA4" s="26"/>
      <c r="KB4" s="26"/>
      <c r="KC4" s="26"/>
      <c r="KD4" s="26"/>
      <c r="KE4" s="26"/>
      <c r="KF4" s="26"/>
      <c r="KG4" s="26"/>
      <c r="KH4" s="26"/>
      <c r="KI4" s="26"/>
      <c r="KJ4" s="26"/>
      <c r="KK4" s="26"/>
      <c r="KL4" s="26"/>
      <c r="KM4" s="26"/>
      <c r="KN4" s="26"/>
      <c r="KO4" s="26"/>
      <c r="KP4" s="26"/>
      <c r="KQ4" s="26"/>
      <c r="KR4" s="26"/>
      <c r="KS4" s="26"/>
      <c r="KT4" s="26"/>
      <c r="KU4" s="26"/>
      <c r="KV4" s="26"/>
      <c r="KW4" s="26"/>
      <c r="KX4" s="26"/>
      <c r="KY4" s="26"/>
      <c r="KZ4" s="26"/>
      <c r="LA4" s="26"/>
      <c r="LB4" s="26"/>
      <c r="LC4" s="26"/>
      <c r="LD4" s="26"/>
      <c r="LE4" s="26"/>
      <c r="LF4" s="26"/>
      <c r="LG4" s="26"/>
      <c r="LH4" s="26"/>
      <c r="LI4" s="26"/>
      <c r="LJ4" s="26"/>
      <c r="LK4" s="26"/>
      <c r="LL4" s="26"/>
      <c r="LM4" s="26"/>
      <c r="LN4" s="26"/>
      <c r="LO4" s="26"/>
      <c r="LP4" s="26"/>
      <c r="LQ4" s="26"/>
      <c r="LR4" s="26"/>
      <c r="LS4" s="26"/>
      <c r="LT4" s="26"/>
      <c r="LU4" s="26"/>
      <c r="LV4" s="26"/>
      <c r="LW4" s="26"/>
      <c r="LX4" s="26"/>
      <c r="LY4" s="26"/>
      <c r="LZ4" s="26"/>
      <c r="MA4" s="26"/>
      <c r="MB4" s="26"/>
      <c r="MC4" s="26"/>
      <c r="MD4" s="26"/>
      <c r="ME4" s="26"/>
      <c r="MF4" s="26"/>
      <c r="MG4" s="26"/>
      <c r="MH4" s="26"/>
      <c r="MI4" s="26"/>
      <c r="MJ4" s="26"/>
      <c r="MK4" s="26"/>
      <c r="ML4" s="26"/>
      <c r="MM4" s="26"/>
      <c r="MN4" s="26"/>
      <c r="MO4" s="26"/>
      <c r="MP4" s="26"/>
      <c r="MQ4" s="26"/>
      <c r="MR4" s="26"/>
      <c r="MS4" s="26"/>
      <c r="MT4" s="26"/>
      <c r="MU4" s="26"/>
      <c r="MV4" s="26"/>
      <c r="MW4" s="26"/>
      <c r="MX4" s="26"/>
      <c r="MY4" s="26"/>
      <c r="MZ4" s="26"/>
      <c r="NA4" s="26"/>
      <c r="NB4" s="26"/>
      <c r="NC4" s="26"/>
      <c r="ND4" s="26"/>
      <c r="NE4" s="26"/>
      <c r="NF4" s="26"/>
      <c r="NG4" s="26"/>
      <c r="NH4" s="26"/>
      <c r="NI4" s="26"/>
      <c r="NJ4" s="26"/>
      <c r="NK4" s="26"/>
      <c r="NL4" s="26"/>
      <c r="NM4" s="26"/>
      <c r="NN4" s="26"/>
      <c r="NO4" s="26"/>
      <c r="NP4" s="26"/>
      <c r="NQ4" s="26"/>
      <c r="NR4" s="26"/>
      <c r="NS4" s="26"/>
      <c r="NT4" s="26"/>
      <c r="NU4" s="26"/>
      <c r="NV4" s="26"/>
      <c r="NW4" s="26"/>
      <c r="NX4" s="26"/>
      <c r="NY4" s="26"/>
      <c r="NZ4" s="26"/>
      <c r="OA4" s="26"/>
      <c r="OB4" s="26"/>
      <c r="OC4" s="26"/>
      <c r="OD4" s="26"/>
      <c r="OE4" s="26"/>
      <c r="OF4" s="26"/>
      <c r="OG4" s="26"/>
      <c r="OH4" s="26"/>
      <c r="OI4" s="26"/>
      <c r="OJ4" s="26"/>
      <c r="OK4" s="26"/>
      <c r="OL4" s="26"/>
      <c r="OM4" s="26"/>
      <c r="ON4" s="26"/>
      <c r="OO4" s="26"/>
      <c r="OP4" s="26"/>
      <c r="OQ4" s="26"/>
      <c r="OR4" s="26"/>
      <c r="OS4" s="26"/>
      <c r="OT4" s="26"/>
      <c r="OU4" s="26"/>
      <c r="OV4" s="26"/>
      <c r="OW4" s="26"/>
      <c r="OX4" s="26"/>
      <c r="OY4" s="26"/>
    </row>
    <row r="5" spans="1:415" s="35" customFormat="1" ht="60" customHeight="1" thickBot="1">
      <c r="A5" s="94" t="s">
        <v>32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6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</row>
    <row r="6" spans="1:415" s="13" customFormat="1" ht="93.75" customHeight="1" thickBot="1">
      <c r="A6" s="32">
        <v>1</v>
      </c>
      <c r="B6" s="46" t="s">
        <v>26</v>
      </c>
      <c r="C6" s="53">
        <v>4821050665</v>
      </c>
      <c r="D6" s="43" t="s">
        <v>33</v>
      </c>
      <c r="E6" s="36" t="s">
        <v>18</v>
      </c>
      <c r="F6" s="36" t="s">
        <v>18</v>
      </c>
      <c r="G6" s="36" t="s">
        <v>18</v>
      </c>
      <c r="H6" s="44" t="s">
        <v>34</v>
      </c>
      <c r="I6" s="44" t="s">
        <v>35</v>
      </c>
      <c r="J6" s="45">
        <v>2385620.6800000002</v>
      </c>
      <c r="K6" s="45">
        <f>SUM(L6:O6)</f>
        <v>2385620.6800000002</v>
      </c>
      <c r="L6" s="45">
        <v>0</v>
      </c>
      <c r="M6" s="45">
        <v>0</v>
      </c>
      <c r="N6" s="45">
        <v>2385620.6800000002</v>
      </c>
      <c r="O6" s="45">
        <f t="shared" ref="O6" si="0">SUM(P6:S6)</f>
        <v>0</v>
      </c>
      <c r="P6" s="43" t="s">
        <v>24</v>
      </c>
      <c r="Q6" s="54" t="s">
        <v>15</v>
      </c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</row>
    <row r="7" spans="1:415" s="31" customFormat="1" ht="32.25" customHeight="1" thickBot="1">
      <c r="A7" s="97" t="s">
        <v>22</v>
      </c>
      <c r="B7" s="98"/>
      <c r="C7" s="28"/>
      <c r="D7" s="28"/>
      <c r="E7" s="29"/>
      <c r="F7" s="29"/>
      <c r="G7" s="29"/>
      <c r="H7" s="29"/>
      <c r="I7" s="29"/>
      <c r="J7" s="30">
        <f>SUM(J6:J6)</f>
        <v>2385620.6800000002</v>
      </c>
      <c r="K7" s="30">
        <f t="shared" ref="K7:O7" si="1">SUM(K6:K6)</f>
        <v>2385620.6800000002</v>
      </c>
      <c r="L7" s="30">
        <f t="shared" si="1"/>
        <v>0</v>
      </c>
      <c r="M7" s="30">
        <f t="shared" si="1"/>
        <v>0</v>
      </c>
      <c r="N7" s="30">
        <f t="shared" si="1"/>
        <v>2385620.6800000002</v>
      </c>
      <c r="O7" s="30">
        <f t="shared" si="1"/>
        <v>0</v>
      </c>
      <c r="P7" s="33"/>
      <c r="Q7" s="56"/>
    </row>
    <row r="8" spans="1:415" s="13" customFormat="1" ht="93.75" customHeight="1">
      <c r="A8" s="47">
        <v>1</v>
      </c>
      <c r="B8" s="99" t="s">
        <v>28</v>
      </c>
      <c r="C8" s="102">
        <v>4821048183</v>
      </c>
      <c r="D8" s="43" t="s">
        <v>30</v>
      </c>
      <c r="E8" s="36" t="s">
        <v>18</v>
      </c>
      <c r="F8" s="36" t="s">
        <v>18</v>
      </c>
      <c r="G8" s="36" t="s">
        <v>18</v>
      </c>
      <c r="H8" s="49" t="s">
        <v>29</v>
      </c>
      <c r="I8" s="44" t="s">
        <v>31</v>
      </c>
      <c r="J8" s="50">
        <v>140000</v>
      </c>
      <c r="K8" s="48">
        <f t="shared" ref="K8" si="2">SUM(L8:O8)</f>
        <v>140000</v>
      </c>
      <c r="L8" s="48">
        <v>0</v>
      </c>
      <c r="M8" s="48">
        <v>0</v>
      </c>
      <c r="N8" s="51">
        <v>140000</v>
      </c>
      <c r="O8" s="48">
        <v>0</v>
      </c>
      <c r="P8" s="52"/>
      <c r="Q8" s="55" t="s">
        <v>27</v>
      </c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</row>
    <row r="9" spans="1:415" s="13" customFormat="1" ht="93.75" customHeight="1">
      <c r="A9" s="47">
        <v>2</v>
      </c>
      <c r="B9" s="100"/>
      <c r="C9" s="103"/>
      <c r="D9" s="43" t="s">
        <v>36</v>
      </c>
      <c r="E9" s="36" t="s">
        <v>18</v>
      </c>
      <c r="F9" s="36" t="s">
        <v>18</v>
      </c>
      <c r="G9" s="36" t="s">
        <v>18</v>
      </c>
      <c r="H9" s="49" t="s">
        <v>37</v>
      </c>
      <c r="I9" s="44" t="s">
        <v>31</v>
      </c>
      <c r="J9" s="50">
        <v>91666.67</v>
      </c>
      <c r="K9" s="48">
        <f t="shared" ref="K9" si="3">SUM(L9:O9)</f>
        <v>91666.67</v>
      </c>
      <c r="L9" s="48">
        <v>0</v>
      </c>
      <c r="M9" s="48">
        <v>0</v>
      </c>
      <c r="N9" s="51">
        <v>91666.67</v>
      </c>
      <c r="O9" s="48">
        <v>0</v>
      </c>
      <c r="P9" s="52"/>
      <c r="Q9" s="55" t="s">
        <v>27</v>
      </c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</row>
    <row r="10" spans="1:415" s="13" customFormat="1" ht="93.75" customHeight="1">
      <c r="A10" s="47">
        <v>3</v>
      </c>
      <c r="B10" s="100"/>
      <c r="C10" s="103"/>
      <c r="D10" s="43" t="s">
        <v>40</v>
      </c>
      <c r="E10" s="36" t="s">
        <v>18</v>
      </c>
      <c r="F10" s="36" t="s">
        <v>18</v>
      </c>
      <c r="G10" s="36" t="s">
        <v>18</v>
      </c>
      <c r="H10" s="49" t="s">
        <v>38</v>
      </c>
      <c r="I10" s="44" t="s">
        <v>39</v>
      </c>
      <c r="J10" s="50">
        <v>140958.72</v>
      </c>
      <c r="K10" s="48">
        <f t="shared" ref="K10" si="4">SUM(L10:O10)</f>
        <v>140958.72</v>
      </c>
      <c r="L10" s="48">
        <v>0</v>
      </c>
      <c r="M10" s="48">
        <v>0</v>
      </c>
      <c r="N10" s="51">
        <v>140958.72</v>
      </c>
      <c r="O10" s="48">
        <v>0</v>
      </c>
      <c r="P10" s="52"/>
      <c r="Q10" s="55" t="s">
        <v>27</v>
      </c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</row>
    <row r="11" spans="1:415" s="13" customFormat="1" ht="93.75" customHeight="1">
      <c r="A11" s="47">
        <v>4</v>
      </c>
      <c r="B11" s="100"/>
      <c r="C11" s="103"/>
      <c r="D11" s="43" t="s">
        <v>42</v>
      </c>
      <c r="E11" s="36" t="s">
        <v>18</v>
      </c>
      <c r="F11" s="36" t="s">
        <v>18</v>
      </c>
      <c r="G11" s="36" t="s">
        <v>18</v>
      </c>
      <c r="H11" s="49" t="s">
        <v>41</v>
      </c>
      <c r="I11" s="44" t="s">
        <v>43</v>
      </c>
      <c r="J11" s="50">
        <v>250000</v>
      </c>
      <c r="K11" s="48">
        <f t="shared" ref="K11" si="5">SUM(L11:O11)</f>
        <v>250000</v>
      </c>
      <c r="L11" s="48">
        <v>0</v>
      </c>
      <c r="M11" s="48">
        <v>0</v>
      </c>
      <c r="N11" s="51">
        <v>250000</v>
      </c>
      <c r="O11" s="48">
        <v>0</v>
      </c>
      <c r="P11" s="52"/>
      <c r="Q11" s="55" t="s">
        <v>27</v>
      </c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</row>
    <row r="12" spans="1:415" s="13" customFormat="1" ht="93.75" customHeight="1" thickBot="1">
      <c r="A12" s="47">
        <v>5</v>
      </c>
      <c r="B12" s="101"/>
      <c r="C12" s="104"/>
      <c r="D12" s="43" t="s">
        <v>44</v>
      </c>
      <c r="E12" s="36" t="s">
        <v>18</v>
      </c>
      <c r="F12" s="36" t="s">
        <v>18</v>
      </c>
      <c r="G12" s="36" t="s">
        <v>18</v>
      </c>
      <c r="H12" s="49" t="s">
        <v>45</v>
      </c>
      <c r="I12" s="44" t="s">
        <v>46</v>
      </c>
      <c r="J12" s="50">
        <v>290953.28999999998</v>
      </c>
      <c r="K12" s="48">
        <f t="shared" ref="K12" si="6">SUM(L12:O12)</f>
        <v>290953.28999999998</v>
      </c>
      <c r="L12" s="48">
        <v>0</v>
      </c>
      <c r="M12" s="48">
        <v>0</v>
      </c>
      <c r="N12" s="51">
        <v>290953.28999999998</v>
      </c>
      <c r="O12" s="48">
        <v>0</v>
      </c>
      <c r="P12" s="52"/>
      <c r="Q12" s="55" t="s">
        <v>27</v>
      </c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</row>
    <row r="13" spans="1:415" s="31" customFormat="1" ht="32.25" customHeight="1" thickBot="1">
      <c r="A13" s="97" t="s">
        <v>47</v>
      </c>
      <c r="B13" s="98"/>
      <c r="C13" s="28"/>
      <c r="D13" s="28"/>
      <c r="E13" s="29"/>
      <c r="F13" s="29"/>
      <c r="G13" s="29"/>
      <c r="H13" s="29"/>
      <c r="I13" s="29"/>
      <c r="J13" s="30">
        <f>SUM(J8:J12)</f>
        <v>913578.67999999993</v>
      </c>
      <c r="K13" s="30">
        <f t="shared" ref="K13:O13" si="7">SUM(K8:K12)</f>
        <v>913578.67999999993</v>
      </c>
      <c r="L13" s="30">
        <f t="shared" si="7"/>
        <v>0</v>
      </c>
      <c r="M13" s="30">
        <f t="shared" si="7"/>
        <v>0</v>
      </c>
      <c r="N13" s="30">
        <f t="shared" si="7"/>
        <v>913578.67999999993</v>
      </c>
      <c r="O13" s="30">
        <f t="shared" si="7"/>
        <v>0</v>
      </c>
      <c r="P13" s="33"/>
      <c r="Q13" s="56"/>
    </row>
    <row r="14" spans="1:415" s="13" customFormat="1" ht="77.25" customHeight="1">
      <c r="A14" s="47">
        <v>1</v>
      </c>
      <c r="B14" s="102" t="s">
        <v>49</v>
      </c>
      <c r="C14" s="102">
        <v>4821018855</v>
      </c>
      <c r="D14" s="62" t="s">
        <v>53</v>
      </c>
      <c r="E14" s="62" t="s">
        <v>50</v>
      </c>
      <c r="F14" s="62" t="s">
        <v>50</v>
      </c>
      <c r="G14" s="62" t="s">
        <v>50</v>
      </c>
      <c r="H14" s="63" t="s">
        <v>54</v>
      </c>
      <c r="I14" s="62" t="s">
        <v>55</v>
      </c>
      <c r="J14" s="48">
        <v>399189</v>
      </c>
      <c r="K14" s="48">
        <f>SUM(L14:O14)</f>
        <v>399189</v>
      </c>
      <c r="L14" s="48">
        <v>0</v>
      </c>
      <c r="M14" s="48">
        <v>0</v>
      </c>
      <c r="N14" s="48">
        <v>399189</v>
      </c>
      <c r="O14" s="48">
        <v>0</v>
      </c>
      <c r="P14" s="64" t="s">
        <v>51</v>
      </c>
      <c r="Q14" s="65" t="s">
        <v>15</v>
      </c>
    </row>
    <row r="15" spans="1:415" s="13" customFormat="1" ht="81.75" customHeight="1" thickBot="1">
      <c r="A15" s="47">
        <v>2</v>
      </c>
      <c r="B15" s="104"/>
      <c r="C15" s="104"/>
      <c r="D15" s="62" t="s">
        <v>56</v>
      </c>
      <c r="E15" s="62" t="s">
        <v>50</v>
      </c>
      <c r="F15" s="62" t="s">
        <v>50</v>
      </c>
      <c r="G15" s="62" t="s">
        <v>50</v>
      </c>
      <c r="H15" s="63" t="s">
        <v>57</v>
      </c>
      <c r="I15" s="62" t="s">
        <v>58</v>
      </c>
      <c r="J15" s="48">
        <v>1570000</v>
      </c>
      <c r="K15" s="48">
        <f>SUM(L15:O15)</f>
        <v>1570000</v>
      </c>
      <c r="L15" s="48">
        <v>0</v>
      </c>
      <c r="M15" s="48">
        <v>0</v>
      </c>
      <c r="N15" s="48">
        <v>1570000</v>
      </c>
      <c r="O15" s="48">
        <v>0</v>
      </c>
      <c r="P15" s="64" t="s">
        <v>51</v>
      </c>
      <c r="Q15" s="65" t="s">
        <v>15</v>
      </c>
    </row>
    <row r="16" spans="1:415" s="31" customFormat="1" ht="32.25" customHeight="1" thickBot="1">
      <c r="A16" s="97" t="s">
        <v>52</v>
      </c>
      <c r="B16" s="98"/>
      <c r="C16" s="28"/>
      <c r="D16" s="28"/>
      <c r="E16" s="29"/>
      <c r="F16" s="29"/>
      <c r="G16" s="29"/>
      <c r="H16" s="29"/>
      <c r="I16" s="29"/>
      <c r="J16" s="30">
        <f>SUM(J14:J15)</f>
        <v>1969189</v>
      </c>
      <c r="K16" s="30">
        <f t="shared" ref="K16:O16" si="8">SUM(K14:K15)</f>
        <v>1969189</v>
      </c>
      <c r="L16" s="30">
        <f t="shared" si="8"/>
        <v>0</v>
      </c>
      <c r="M16" s="30">
        <f t="shared" si="8"/>
        <v>0</v>
      </c>
      <c r="N16" s="30">
        <f t="shared" si="8"/>
        <v>1969189</v>
      </c>
      <c r="O16" s="30">
        <f t="shared" si="8"/>
        <v>0</v>
      </c>
      <c r="P16" s="30"/>
      <c r="Q16" s="56"/>
    </row>
    <row r="17" spans="1:129" s="13" customFormat="1" ht="90" customHeight="1" thickBot="1">
      <c r="A17" s="67">
        <v>1</v>
      </c>
      <c r="B17" s="68" t="s">
        <v>59</v>
      </c>
      <c r="C17" s="69" t="s">
        <v>60</v>
      </c>
      <c r="D17" s="70" t="s">
        <v>63</v>
      </c>
      <c r="E17" s="36" t="s">
        <v>18</v>
      </c>
      <c r="F17" s="36" t="s">
        <v>18</v>
      </c>
      <c r="G17" s="36" t="s">
        <v>18</v>
      </c>
      <c r="H17" s="71" t="s">
        <v>62</v>
      </c>
      <c r="I17" s="72" t="s">
        <v>61</v>
      </c>
      <c r="J17" s="73">
        <v>1972964.28</v>
      </c>
      <c r="K17" s="74">
        <f>SUM(L17:O17)</f>
        <v>1972964.28</v>
      </c>
      <c r="L17" s="50">
        <v>0</v>
      </c>
      <c r="M17" s="74">
        <v>0</v>
      </c>
      <c r="N17" s="45">
        <v>1972964.28</v>
      </c>
      <c r="O17" s="50">
        <v>0</v>
      </c>
      <c r="P17" s="75"/>
      <c r="Q17" s="76" t="s">
        <v>15</v>
      </c>
    </row>
    <row r="18" spans="1:129" s="31" customFormat="1" ht="32.25" customHeight="1" thickBot="1">
      <c r="A18" s="97" t="s">
        <v>22</v>
      </c>
      <c r="B18" s="105"/>
      <c r="C18" s="28"/>
      <c r="D18" s="28"/>
      <c r="E18" s="29"/>
      <c r="F18" s="29"/>
      <c r="G18" s="29"/>
      <c r="H18" s="29"/>
      <c r="I18" s="29"/>
      <c r="J18" s="30">
        <f t="shared" ref="J18:O18" si="9">SUM(J17:J17)</f>
        <v>1972964.28</v>
      </c>
      <c r="K18" s="30">
        <f t="shared" si="9"/>
        <v>1972964.28</v>
      </c>
      <c r="L18" s="30">
        <f t="shared" si="9"/>
        <v>0</v>
      </c>
      <c r="M18" s="30">
        <f t="shared" si="9"/>
        <v>0</v>
      </c>
      <c r="N18" s="30">
        <f t="shared" si="9"/>
        <v>1972964.28</v>
      </c>
      <c r="O18" s="30">
        <f t="shared" si="9"/>
        <v>0</v>
      </c>
      <c r="P18" s="33"/>
      <c r="Q18" s="56"/>
    </row>
    <row r="19" spans="1:129" s="13" customFormat="1" ht="102.75" customHeight="1" thickBot="1">
      <c r="A19" s="32">
        <v>1</v>
      </c>
      <c r="B19" s="46" t="s">
        <v>64</v>
      </c>
      <c r="C19" s="66">
        <v>4821051066</v>
      </c>
      <c r="D19" s="43" t="s">
        <v>67</v>
      </c>
      <c r="E19" s="36" t="s">
        <v>18</v>
      </c>
      <c r="F19" s="36" t="s">
        <v>18</v>
      </c>
      <c r="G19" s="36" t="s">
        <v>18</v>
      </c>
      <c r="H19" s="44" t="s">
        <v>68</v>
      </c>
      <c r="I19" s="44" t="s">
        <v>65</v>
      </c>
      <c r="J19" s="45">
        <v>2385684.87</v>
      </c>
      <c r="K19" s="45">
        <f>SUM(L19:O19)</f>
        <v>2385684.87</v>
      </c>
      <c r="L19" s="45">
        <v>0</v>
      </c>
      <c r="M19" s="45">
        <v>0</v>
      </c>
      <c r="N19" s="45">
        <v>2385684.87</v>
      </c>
      <c r="O19" s="45">
        <f t="shared" ref="O19" si="10">SUM(P19:S19)</f>
        <v>0</v>
      </c>
      <c r="P19" s="43" t="s">
        <v>24</v>
      </c>
      <c r="Q19" s="54" t="s">
        <v>66</v>
      </c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</row>
    <row r="20" spans="1:129" s="31" customFormat="1" ht="32.25" customHeight="1" thickBot="1">
      <c r="A20" s="97" t="s">
        <v>22</v>
      </c>
      <c r="B20" s="98"/>
      <c r="C20" s="28"/>
      <c r="D20" s="28"/>
      <c r="E20" s="29"/>
      <c r="F20" s="29"/>
      <c r="G20" s="29"/>
      <c r="H20" s="29"/>
      <c r="I20" s="29"/>
      <c r="J20" s="30">
        <f>SUM(J19:J19)</f>
        <v>2385684.87</v>
      </c>
      <c r="K20" s="30">
        <f t="shared" ref="K20:O20" si="11">SUM(K19:K19)</f>
        <v>2385684.87</v>
      </c>
      <c r="L20" s="30">
        <f t="shared" si="11"/>
        <v>0</v>
      </c>
      <c r="M20" s="30">
        <f t="shared" si="11"/>
        <v>0</v>
      </c>
      <c r="N20" s="30">
        <f t="shared" si="11"/>
        <v>2385684.87</v>
      </c>
      <c r="O20" s="30">
        <f t="shared" si="11"/>
        <v>0</v>
      </c>
      <c r="P20" s="33"/>
      <c r="Q20" s="56"/>
    </row>
    <row r="21" spans="1:129" s="13" customFormat="1" ht="47.25" customHeight="1">
      <c r="A21" s="92" t="s">
        <v>69</v>
      </c>
      <c r="B21" s="93"/>
      <c r="C21" s="93"/>
      <c r="D21" s="93"/>
      <c r="E21" s="39"/>
      <c r="F21" s="39"/>
      <c r="G21" s="39"/>
      <c r="H21" s="40"/>
      <c r="I21" s="40"/>
      <c r="J21" s="41">
        <f>SUM(J7,J13,J16,J18,J20,)</f>
        <v>9627037.5100000016</v>
      </c>
      <c r="K21" s="41">
        <f t="shared" ref="K21:O21" si="12">SUM(K7,K13,K16,K18,K20,)</f>
        <v>9627037.5100000016</v>
      </c>
      <c r="L21" s="41">
        <f t="shared" si="12"/>
        <v>0</v>
      </c>
      <c r="M21" s="41">
        <f t="shared" si="12"/>
        <v>0</v>
      </c>
      <c r="N21" s="41">
        <f t="shared" si="12"/>
        <v>9627037.5100000016</v>
      </c>
      <c r="O21" s="41">
        <f t="shared" si="12"/>
        <v>0</v>
      </c>
      <c r="P21" s="42"/>
      <c r="Q21" s="57"/>
    </row>
    <row r="22" spans="1:129" s="13" customFormat="1" ht="47.25" customHeight="1">
      <c r="A22" s="17" t="s">
        <v>25</v>
      </c>
      <c r="B22" s="7"/>
      <c r="C22" s="9"/>
      <c r="D22" s="7"/>
      <c r="E22" s="7"/>
      <c r="F22" s="7"/>
      <c r="G22" s="7"/>
      <c r="H22" s="7"/>
      <c r="I22" s="7"/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34"/>
      <c r="Q22" s="58"/>
    </row>
    <row r="23" spans="1:129" s="13" customFormat="1" ht="47.25" customHeight="1">
      <c r="A23" s="18" t="s">
        <v>21</v>
      </c>
      <c r="B23" s="8"/>
      <c r="C23" s="10"/>
      <c r="D23" s="8"/>
      <c r="E23" s="8"/>
      <c r="F23" s="8"/>
      <c r="G23" s="8"/>
      <c r="H23" s="8"/>
      <c r="I23" s="8"/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4"/>
      <c r="Q23" s="59"/>
    </row>
    <row r="24" spans="1:129" s="13" customFormat="1" ht="47.25" customHeight="1" thickBot="1">
      <c r="A24" s="21" t="s">
        <v>70</v>
      </c>
      <c r="B24" s="22"/>
      <c r="C24" s="22"/>
      <c r="D24" s="22"/>
      <c r="E24" s="22"/>
      <c r="F24" s="22"/>
      <c r="G24" s="22"/>
      <c r="H24" s="22"/>
      <c r="I24" s="22"/>
      <c r="J24" s="23">
        <f>SUM(J6:J6,J8:J12,J14:J15,J17:J17,J19:J19,)</f>
        <v>9627037.5100000016</v>
      </c>
      <c r="K24" s="23">
        <f t="shared" ref="K24:O24" si="13">SUM(K6:K6,K8:K12,K14:K15,K17:K17,K19:K19,)</f>
        <v>9627037.5100000016</v>
      </c>
      <c r="L24" s="23">
        <f t="shared" si="13"/>
        <v>0</v>
      </c>
      <c r="M24" s="23">
        <f t="shared" si="13"/>
        <v>0</v>
      </c>
      <c r="N24" s="23">
        <f t="shared" si="13"/>
        <v>9627037.5100000016</v>
      </c>
      <c r="O24" s="23">
        <f t="shared" si="13"/>
        <v>0</v>
      </c>
      <c r="P24" s="60" t="e">
        <f>SUM(#REF!,#REF!,#REF!,#REF!,#REF!,#REF!,#REF!,#REF!,#REF!,)</f>
        <v>#REF!</v>
      </c>
      <c r="Q24" s="61"/>
    </row>
    <row r="25" spans="1:129" ht="43.15" customHeight="1">
      <c r="A25" s="11"/>
      <c r="B25" s="12"/>
      <c r="C25" s="12"/>
      <c r="D25" s="12"/>
      <c r="E25" s="12"/>
      <c r="F25" s="12"/>
      <c r="G25" s="12"/>
      <c r="H25" s="12"/>
      <c r="I25" s="12"/>
      <c r="J25" s="15"/>
      <c r="K25" s="15"/>
      <c r="L25" s="15"/>
      <c r="M25" s="15"/>
      <c r="N25" s="15"/>
      <c r="O25" s="15"/>
      <c r="P25" s="15"/>
      <c r="Q25" s="15"/>
    </row>
    <row r="26" spans="1:129" ht="43.15" customHeight="1">
      <c r="J26" s="25"/>
      <c r="K26" s="25"/>
    </row>
    <row r="27" spans="1:129" ht="101.45" customHeight="1"/>
    <row r="28" spans="1:129" ht="43.15" customHeight="1"/>
    <row r="29" spans="1:129" ht="150.6" customHeight="1"/>
    <row r="30" spans="1:129" ht="43.15" customHeight="1"/>
    <row r="31" spans="1:129" ht="156.6" customHeight="1"/>
    <row r="32" spans="1:129" ht="155.44999999999999" customHeight="1"/>
    <row r="33" ht="151.9" customHeight="1"/>
    <row r="34" ht="156" customHeight="1"/>
    <row r="35" ht="90" customHeight="1"/>
    <row r="36" ht="90" customHeight="1"/>
    <row r="37" ht="90" customHeight="1"/>
    <row r="38" ht="90" customHeight="1"/>
    <row r="39" ht="90" customHeight="1"/>
    <row r="40" ht="90" customHeight="1"/>
    <row r="41" ht="90" customHeight="1"/>
    <row r="42" ht="90" customHeight="1"/>
    <row r="43" ht="90" customHeight="1"/>
    <row r="44" ht="90" customHeight="1"/>
    <row r="45" ht="90" customHeight="1"/>
    <row r="46" ht="90" customHeight="1"/>
    <row r="47" ht="90" customHeight="1"/>
    <row r="48" ht="43.15" customHeight="1"/>
    <row r="49" ht="195" customHeight="1"/>
    <row r="50" ht="243.6" customHeight="1"/>
    <row r="51" ht="43.15" customHeight="1"/>
    <row r="52" ht="60" customHeight="1"/>
    <row r="53" ht="60" customHeight="1"/>
    <row r="54" ht="60" customHeight="1"/>
    <row r="55" ht="60" customHeight="1"/>
    <row r="56" ht="60" customHeight="1"/>
    <row r="57" ht="60" customHeight="1"/>
    <row r="58" ht="60" customHeight="1"/>
    <row r="59" ht="156" customHeight="1"/>
    <row r="60" ht="60" customHeight="1"/>
    <row r="61" ht="43.15" customHeight="1"/>
    <row r="62" ht="100.15" customHeight="1"/>
    <row r="63" ht="100.15" customHeight="1"/>
    <row r="64" ht="100.15" customHeight="1"/>
    <row r="65" ht="100.15" customHeight="1"/>
    <row r="66" ht="43.15" customHeight="1"/>
    <row r="67" ht="87.6" customHeight="1"/>
    <row r="68" ht="87.6" customHeight="1"/>
    <row r="69" ht="87.6" customHeight="1"/>
    <row r="70" ht="43.15" customHeight="1"/>
    <row r="71" ht="217.15" customHeight="1"/>
    <row r="72" ht="325.14999999999998" customHeight="1"/>
    <row r="73" ht="43.15" customHeight="1"/>
    <row r="74" ht="118.15" customHeight="1"/>
    <row r="75" ht="43.15" customHeight="1"/>
    <row r="76" ht="80.45" customHeight="1"/>
    <row r="77" ht="43.15" customHeight="1"/>
    <row r="78" ht="60" customHeight="1"/>
    <row r="79" ht="43.15" customHeight="1"/>
    <row r="80" ht="112.15" customHeight="1"/>
    <row r="81" spans="1:18" ht="43.1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38"/>
    </row>
    <row r="85" spans="1:18" ht="3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</sheetData>
  <mergeCells count="26">
    <mergeCell ref="A21:D21"/>
    <mergeCell ref="A5:Q5"/>
    <mergeCell ref="A7:B7"/>
    <mergeCell ref="A13:B13"/>
    <mergeCell ref="B8:B12"/>
    <mergeCell ref="C8:C12"/>
    <mergeCell ref="B14:B15"/>
    <mergeCell ref="C14:C15"/>
    <mergeCell ref="A16:B16"/>
    <mergeCell ref="A18:B18"/>
    <mergeCell ref="A20:B20"/>
    <mergeCell ref="N1:Q1"/>
    <mergeCell ref="H3:H4"/>
    <mergeCell ref="I3:I4"/>
    <mergeCell ref="J3:J4"/>
    <mergeCell ref="A2:Q2"/>
    <mergeCell ref="Q3:Q4"/>
    <mergeCell ref="P3:P4"/>
    <mergeCell ref="K3:O3"/>
    <mergeCell ref="A3:A4"/>
    <mergeCell ref="B3:B4"/>
    <mergeCell ref="C3:C4"/>
    <mergeCell ref="D3:D4"/>
    <mergeCell ref="G3:G4"/>
    <mergeCell ref="F3:F4"/>
    <mergeCell ref="E3:E4"/>
  </mergeCells>
  <phoneticPr fontId="16" type="noConversion"/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/>
  <cols>
    <col min="2" max="2" width="26.7109375" customWidth="1"/>
  </cols>
  <sheetData>
    <row r="2" spans="2:2" ht="15.75">
      <c r="B2" s="6" t="s">
        <v>8</v>
      </c>
    </row>
    <row r="3" spans="2:2" ht="31.5">
      <c r="B3" s="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АВГУСТ_ЦЗ</vt:lpstr>
      <vt:lpstr>Лист2</vt:lpstr>
      <vt:lpstr>АВГУСТ_ЦЗ!Область_печати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2026-07-02T06:02:12Z</cp:lastPrinted>
  <dcterms:created xsi:type="dcterms:W3CDTF">2021-07-02T07:35:59Z</dcterms:created>
  <dcterms:modified xsi:type="dcterms:W3CDTF">2026-08-14T08:48:00Z</dcterms:modified>
</cp:coreProperties>
</file>