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_2026 год\на Сайт\с учетом госпрограмм\"/>
    </mc:Choice>
  </mc:AlternateContent>
  <xr:revisionPtr revIDLastSave="0" documentId="13_ncr:1_{3378344A-E544-4689-8904-CB77AEFFAFD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6_ЦЗ" sheetId="1" r:id="rId1"/>
    <sheet name="Лист2" sheetId="4" state="hidden" r:id="rId2"/>
  </sheets>
  <definedNames>
    <definedName name="_xlnm.Print_Area" localSheetId="0">'2026_ЦЗ'!$A$1:$Q$94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7" i="1" l="1"/>
  <c r="L97" i="1"/>
  <c r="M97" i="1"/>
  <c r="N97" i="1"/>
  <c r="O97" i="1"/>
  <c r="K98" i="1"/>
  <c r="L98" i="1"/>
  <c r="M98" i="1"/>
  <c r="N98" i="1"/>
  <c r="O98" i="1"/>
  <c r="J98" i="1"/>
  <c r="J97" i="1"/>
  <c r="P96" i="1"/>
  <c r="L94" i="1" l="1"/>
  <c r="M94" i="1"/>
  <c r="N94" i="1"/>
  <c r="O94" i="1"/>
  <c r="J94" i="1"/>
  <c r="L91" i="1"/>
  <c r="O91" i="1"/>
  <c r="J91" i="1"/>
  <c r="L90" i="1"/>
  <c r="M90" i="1"/>
  <c r="M91" i="1" s="1"/>
  <c r="N90" i="1"/>
  <c r="N91" i="1" s="1"/>
  <c r="O90" i="1"/>
  <c r="J90" i="1"/>
  <c r="K89" i="1"/>
  <c r="K90" i="1" s="1"/>
  <c r="K91" i="1" s="1"/>
  <c r="L73" i="1"/>
  <c r="L99" i="1" s="1"/>
  <c r="M73" i="1"/>
  <c r="N73" i="1"/>
  <c r="O73" i="1"/>
  <c r="O99" i="1" s="1"/>
  <c r="J73" i="1"/>
  <c r="J99" i="1" s="1"/>
  <c r="J69" i="1"/>
  <c r="J70" i="1" s="1"/>
  <c r="K68" i="1"/>
  <c r="K73" i="1" s="1"/>
  <c r="L52" i="1"/>
  <c r="M52" i="1"/>
  <c r="N52" i="1"/>
  <c r="O52" i="1"/>
  <c r="J52" i="1"/>
  <c r="P49" i="1"/>
  <c r="L48" i="1"/>
  <c r="L49" i="1" s="1"/>
  <c r="M48" i="1"/>
  <c r="M49" i="1" s="1"/>
  <c r="N48" i="1"/>
  <c r="N49" i="1" s="1"/>
  <c r="O48" i="1"/>
  <c r="O49" i="1" s="1"/>
  <c r="J48" i="1"/>
  <c r="J49" i="1" s="1"/>
  <c r="K47" i="1"/>
  <c r="K46" i="1"/>
  <c r="L44" i="1"/>
  <c r="M44" i="1"/>
  <c r="N44" i="1"/>
  <c r="O44" i="1"/>
  <c r="J44" i="1"/>
  <c r="P41" i="1"/>
  <c r="L40" i="1"/>
  <c r="L41" i="1" s="1"/>
  <c r="M40" i="1"/>
  <c r="M41" i="1" s="1"/>
  <c r="N40" i="1"/>
  <c r="N41" i="1" s="1"/>
  <c r="O40" i="1"/>
  <c r="O41" i="1" s="1"/>
  <c r="J40" i="1"/>
  <c r="J41" i="1" s="1"/>
  <c r="K39" i="1"/>
  <c r="K44" i="1" s="1"/>
  <c r="L37" i="1"/>
  <c r="M37" i="1"/>
  <c r="N37" i="1"/>
  <c r="O37" i="1"/>
  <c r="J37" i="1"/>
  <c r="L33" i="1"/>
  <c r="L34" i="1" s="1"/>
  <c r="M33" i="1"/>
  <c r="M34" i="1" s="1"/>
  <c r="N33" i="1"/>
  <c r="N34" i="1" s="1"/>
  <c r="O33" i="1"/>
  <c r="O34" i="1" s="1"/>
  <c r="J33" i="1"/>
  <c r="J34" i="1" s="1"/>
  <c r="K32" i="1"/>
  <c r="K37" i="1" s="1"/>
  <c r="K34" i="1" s="1"/>
  <c r="K31" i="1"/>
  <c r="L29" i="1"/>
  <c r="M29" i="1"/>
  <c r="N29" i="1"/>
  <c r="O29" i="1"/>
  <c r="J29" i="1"/>
  <c r="L19" i="1"/>
  <c r="M19" i="1"/>
  <c r="N19" i="1"/>
  <c r="O19" i="1"/>
  <c r="J19" i="1"/>
  <c r="N16" i="1"/>
  <c r="L15" i="1"/>
  <c r="L16" i="1" s="1"/>
  <c r="M15" i="1"/>
  <c r="M16" i="1" s="1"/>
  <c r="N15" i="1"/>
  <c r="O15" i="1"/>
  <c r="O16" i="1" s="1"/>
  <c r="J15" i="1"/>
  <c r="J16" i="1" s="1"/>
  <c r="K14" i="1"/>
  <c r="K13" i="1"/>
  <c r="K99" i="1" l="1"/>
  <c r="J96" i="1"/>
  <c r="K94" i="1"/>
  <c r="N99" i="1"/>
  <c r="M99" i="1"/>
  <c r="K40" i="1"/>
  <c r="K41" i="1" s="1"/>
  <c r="K19" i="1"/>
  <c r="K52" i="1"/>
  <c r="K15" i="1"/>
  <c r="K16" i="1" s="1"/>
  <c r="K33" i="1"/>
  <c r="K48" i="1"/>
  <c r="K49" i="1" s="1"/>
  <c r="O83" i="1"/>
  <c r="N83" i="1"/>
  <c r="M83" i="1"/>
  <c r="L83" i="1"/>
  <c r="K83" i="1"/>
  <c r="J83" i="1"/>
  <c r="O76" i="1"/>
  <c r="N76" i="1"/>
  <c r="M76" i="1"/>
  <c r="L76" i="1"/>
  <c r="K76" i="1"/>
  <c r="J76" i="1"/>
  <c r="O69" i="1"/>
  <c r="O70" i="1" s="1"/>
  <c r="O96" i="1" s="1"/>
  <c r="N69" i="1"/>
  <c r="N70" i="1" s="1"/>
  <c r="N96" i="1" s="1"/>
  <c r="M69" i="1"/>
  <c r="M70" i="1" s="1"/>
  <c r="M96" i="1" s="1"/>
  <c r="L69" i="1"/>
  <c r="L70" i="1" s="1"/>
  <c r="L96" i="1" s="1"/>
  <c r="K69" i="1"/>
  <c r="K70" i="1" s="1"/>
  <c r="K96" i="1" s="1"/>
  <c r="O62" i="1"/>
  <c r="N62" i="1"/>
  <c r="M62" i="1"/>
  <c r="L62" i="1"/>
  <c r="K62" i="1"/>
  <c r="J62" i="1"/>
  <c r="O55" i="1"/>
  <c r="N55" i="1"/>
  <c r="M55" i="1"/>
  <c r="L55" i="1"/>
  <c r="K55" i="1"/>
  <c r="J55" i="1"/>
  <c r="O25" i="1"/>
  <c r="O26" i="1" s="1"/>
  <c r="N25" i="1"/>
  <c r="N26" i="1" s="1"/>
  <c r="M25" i="1"/>
  <c r="M26" i="1" s="1"/>
  <c r="L25" i="1"/>
  <c r="L26" i="1" s="1"/>
  <c r="J25" i="1"/>
  <c r="J26" i="1" s="1"/>
  <c r="O7" i="1"/>
  <c r="N7" i="1"/>
  <c r="M7" i="1"/>
  <c r="L7" i="1"/>
  <c r="K7" i="1"/>
  <c r="J7" i="1"/>
  <c r="K22" i="1"/>
  <c r="K21" i="1"/>
  <c r="K25" i="1" s="1"/>
  <c r="K26" i="1" s="1"/>
  <c r="K29" i="1" l="1"/>
  <c r="L93" i="1"/>
  <c r="O93" i="1"/>
</calcChain>
</file>

<file path=xl/sharedStrings.xml><?xml version="1.0" encoding="utf-8"?>
<sst xmlns="http://schemas.openxmlformats.org/spreadsheetml/2006/main" count="253" uniqueCount="95">
  <si>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</si>
  <si>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</si>
  <si>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</si>
  <si>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</si>
  <si>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</si>
  <si>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</si>
  <si>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</si>
  <si>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</si>
  <si>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</si>
  <si>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</si>
  <si>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</si>
  <si>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</si>
  <si>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</si>
  <si>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</si>
  <si>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</si>
  <si>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</si>
  <si>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</si>
  <si>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</si>
  <si>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Всего 1 закупка</t>
  </si>
  <si>
    <t>-</t>
  </si>
  <si>
    <t>федеральный 
бюджет, руб.</t>
  </si>
  <si>
    <t>Администрация Долгоруковского муниципального округа</t>
  </si>
  <si>
    <t>Выполнение работ, связанных с осуществлением регулярных перевозок пассажиров и багажа автомобильным транспортом, по муниципальным маршрутам по регулируемым тарифам для нужд Долгоруковского муниципального округа Липецкой области</t>
  </si>
  <si>
    <t>Выполнение работ по вывозу несанкционированных свалок на территории Долгоруковского муниципального округа Липецкой области</t>
  </si>
  <si>
    <t>Выполнение работ по нанесению дорожной разметки на территории Долгоруковского муниципального округа</t>
  </si>
  <si>
    <t>Ямочный ремонт асфальтобетонного покрытия на автомобильных дорогах общего пользования местного значения Долгоруковского муниципального округа</t>
  </si>
  <si>
    <t>апрель</t>
  </si>
  <si>
    <t>февраль</t>
  </si>
  <si>
    <t>март</t>
  </si>
  <si>
    <t>49.31.21.110</t>
  </si>
  <si>
    <t>38.21.10.000</t>
  </si>
  <si>
    <t>42.11.20.300</t>
  </si>
  <si>
    <t>Отдел культуры, спорта и молодежной политики администрации Долгоруковского муниципального района</t>
  </si>
  <si>
    <t>Поставка наградной продукции (кубки, медали)</t>
  </si>
  <si>
    <t>32.13.1</t>
  </si>
  <si>
    <t>Поставка игрушек детских</t>
  </si>
  <si>
    <t>32.40.12.110</t>
  </si>
  <si>
    <t>Оказание охранных услуг</t>
  </si>
  <si>
    <t>80.10.12.200</t>
  </si>
  <si>
    <t>МБОУ СОШ с.Братовщина</t>
  </si>
  <si>
    <t>Компьютерное оборудование</t>
  </si>
  <si>
    <t>26.20.1</t>
  </si>
  <si>
    <t>май</t>
  </si>
  <si>
    <t>Автомобильное топливо</t>
  </si>
  <si>
    <t>19.20.21.125</t>
  </si>
  <si>
    <t>декабрь</t>
  </si>
  <si>
    <t>эл.аукцион</t>
  </si>
  <si>
    <t>Кабинет химии</t>
  </si>
  <si>
    <t>32.99.53.190</t>
  </si>
  <si>
    <t>июнь</t>
  </si>
  <si>
    <t>Спорттовары</t>
  </si>
  <si>
    <t>32.99</t>
  </si>
  <si>
    <t>Поставка автомобильного топлива по электронным картам</t>
  </si>
  <si>
    <t>19.20.21.135</t>
  </si>
  <si>
    <t>сентябрь</t>
  </si>
  <si>
    <t>Всего 0 закупок</t>
  </si>
  <si>
    <t>Всего 2 закупки</t>
  </si>
  <si>
    <t>Всего 4 закупки</t>
  </si>
  <si>
    <r>
      <t xml:space="preserve">График централизованного определения поставщика (подрядчика, исполнителя) закупок товаров (работ, услуг) на 2026 год, 
осуществляемого МКУ "Центр компетенции в сфере бухгалтерского учета и муниципального заказа" Долгоруковского муниципального округа
по состоянию на 01.01.2026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</si>
  <si>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Согласовано: 
Директор МКУ Долгоруковского муниципального округа "Центр компетенции в сфере бухгалтерского учета и муниципального заказа" 
О.А. Быкова</t>
  </si>
  <si>
    <t>ЯНВАРЬ</t>
  </si>
  <si>
    <t>0 закупок в рамках нац.проектов</t>
  </si>
  <si>
    <t>0 закупок в рамках гос.программы</t>
  </si>
  <si>
    <t>Итого 0 закупок для 0 заказчиков, в т.ч.</t>
  </si>
  <si>
    <t>0 закупок, относящихся к категории "Прочие"</t>
  </si>
  <si>
    <t>2 закупки, относящиеся к категории "Прочие"</t>
  </si>
  <si>
    <t>Итого 2 закупки для 1 заказчика, в т.ч.</t>
  </si>
  <si>
    <t>ФЕВРАЛЬ</t>
  </si>
  <si>
    <t xml:space="preserve">запрос котировок </t>
  </si>
  <si>
    <t>.запрос котировок</t>
  </si>
  <si>
    <t>Итого 4 закупки для 3 заказчиков, в т.ч.</t>
  </si>
  <si>
    <t>4 закупки, относящиеся к категории "Прочие"</t>
  </si>
  <si>
    <t>МАРТ</t>
  </si>
  <si>
    <t xml:space="preserve">эл. аукцион </t>
  </si>
  <si>
    <t>запрос котировок</t>
  </si>
  <si>
    <t>АПРЕЛЬ</t>
  </si>
  <si>
    <t>Итого 1 закупка для 1 заказчика, в т.ч.</t>
  </si>
  <si>
    <t>1 закупка, относящаяся к категории "Прочие"</t>
  </si>
  <si>
    <t>Итого 2 закупки для 2 заказчиков, в т.ч.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</si>
  <si>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</si>
  <si>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</si>
  <si>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</si>
  <si>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</si>
  <si>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</si>
  <si>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</si>
  <si>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</si>
  <si>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</si>
  <si>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 2026</t>
  </si>
  <si>
    <t>Всего 13  закупок для  8 заказчиков, в т.ч.</t>
  </si>
  <si>
    <t>13 закупок, относящихся к категории "Прочие"</t>
  </si>
  <si>
    <t>Наименование 
заказчика</t>
  </si>
  <si>
    <t>Выполнение работ по летнему содержанию автомобильных дорог общего пользования местного значения, расположенных на территории Долгоруковского муниципального округа</t>
  </si>
  <si>
    <t>МБДОУ детский сад "Солнышко" с. Долгоруково</t>
  </si>
  <si>
    <t>МБОУ лицей с. Долгоруково</t>
  </si>
  <si>
    <t>МКУ "ЦБХОУК Долгоруковского муниципального округа"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</si>
</sst>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3" borderId="0" xfId="0" applyFont="1" applyFill="1"/>
    <xf numFmtId="166" fontId="14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166" fontId="14" fillId="2" borderId="11" xfId="0" applyNumberFormat="1" applyFont="1" applyFill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left" vertical="top"/>
    </xf>
    <xf numFmtId="0" fontId="19" fillId="0" borderId="1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165" fontId="19" fillId="0" borderId="2" xfId="0" applyNumberFormat="1" applyFont="1" applyFill="1" applyBorder="1" applyAlignment="1">
      <alignment horizontal="center" vertical="center" wrapText="1"/>
    </xf>
    <xf numFmtId="0" fontId="14" fillId="2" borderId="28" xfId="0" applyFont="1" applyFill="1" applyBorder="1"/>
    <xf numFmtId="49" fontId="19" fillId="0" borderId="29" xfId="0" applyNumberFormat="1" applyFont="1" applyFill="1" applyBorder="1" applyAlignment="1">
      <alignment horizontal="center" vertical="center" wrapText="1"/>
    </xf>
    <xf numFmtId="0" fontId="14" fillId="2" borderId="27" xfId="0" applyFont="1" applyFill="1" applyBorder="1"/>
    <xf numFmtId="0" fontId="1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66" fontId="16" fillId="0" borderId="13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4" fontId="19" fillId="0" borderId="30" xfId="0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166" fontId="14" fillId="2" borderId="20" xfId="0" applyNumberFormat="1" applyFont="1" applyFill="1" applyBorder="1" applyAlignment="1">
      <alignment horizontal="left" vertical="center" wrapText="1"/>
    </xf>
    <xf numFmtId="166" fontId="14" fillId="2" borderId="21" xfId="0" applyNumberFormat="1" applyFont="1" applyFill="1" applyBorder="1" applyAlignment="1">
      <alignment horizontal="left" vertical="center" wrapText="1"/>
    </xf>
    <xf numFmtId="0" fontId="19" fillId="0" borderId="3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/>
    <xf numFmtId="0" fontId="14" fillId="2" borderId="31" xfId="0" applyFont="1" applyFill="1" applyBorder="1"/>
    <xf numFmtId="0" fontId="13" fillId="7" borderId="20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2" fillId="7" borderId="0" xfId="0" applyFont="1" applyFill="1"/>
    <xf numFmtId="0" fontId="1" fillId="4" borderId="32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0" fontId="1" fillId="4" borderId="25" xfId="0" applyFont="1" applyFill="1" applyBorder="1" applyAlignment="1">
      <alignment horizontal="left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0" fillId="0" borderId="26" xfId="0" applyBorder="1"/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2"/>
  <sheetViews>
    <sheetView tabSelected="1" topLeftCell="A79" zoomScale="50" zoomScaleNormal="50" zoomScaleSheetLayoutView="40" workbookViewId="0">
      <selection activeCell="B89" sqref="B89"/>
    </sheetView>
  </sheetViews>
  <sheetFormatPr defaultColWidth="9.140625" defaultRowHeight="15" x14ac:dyDescent="0.25"/>
  <cols>
    <col min="1" max="1" width="9.140625" style="29"/>
    <col min="2" max="2" width="41.42578125" style="5" customWidth="1"/>
    <col min="3" max="3" width="21.140625" style="5" customWidth="1"/>
    <col min="4" max="4" width="85.140625" style="29" customWidth="1"/>
    <col min="5" max="6" width="34.5703125" style="29" customWidth="1"/>
    <col min="7" max="7" width="34.5703125" style="2" customWidth="1"/>
    <col min="8" max="8" width="48.140625" style="3" customWidth="1"/>
    <col min="9" max="9" width="41" style="29" customWidth="1"/>
    <col min="10" max="15" width="30.85546875" style="4" customWidth="1"/>
    <col min="16" max="16" width="30.28515625" style="4" hidden="1" customWidth="1"/>
    <col min="17" max="17" width="27.42578125" style="4" customWidth="1"/>
    <col min="18" max="18" width="16.28515625" style="1" bestFit="1" customWidth="1"/>
    <col min="19" max="16384" width="9.140625" style="1"/>
  </cols>
  <sheetData>
    <row r="1" spans="1:17" ht="130.5" customHeight="1" x14ac:dyDescent="0.25">
      <c r="M1" s="43"/>
      <c r="N1" s="67" t="s">
        <v>59</v>
      </c>
      <c r="O1" s="68"/>
      <c r="P1" s="68"/>
      <c r="Q1" s="68"/>
    </row>
    <row r="2" spans="1:17" ht="162" customHeight="1" thickBot="1" x14ac:dyDescent="0.3">
      <c r="A2" s="73" t="s">
        <v>58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67.900000000000006" customHeight="1" x14ac:dyDescent="0.25">
      <c r="A3" s="77" t="s">
        <v>0</v>
      </c>
      <c r="B3" s="79" t="s">
        <v>90</v>
      </c>
      <c r="C3" s="79" t="s">
        <v>8</v>
      </c>
      <c r="D3" s="79" t="s">
        <v>14</v>
      </c>
      <c r="E3" s="79" t="s">
        <v>1</v>
      </c>
      <c r="F3" s="79" t="s">
        <v>5</v>
      </c>
      <c r="G3" s="79" t="s">
        <v>6</v>
      </c>
      <c r="H3" s="81" t="s">
        <v>2</v>
      </c>
      <c r="I3" s="79" t="s">
        <v>3</v>
      </c>
      <c r="J3" s="69" t="s">
        <v>4</v>
      </c>
      <c r="K3" s="74" t="s">
        <v>13</v>
      </c>
      <c r="L3" s="75"/>
      <c r="M3" s="75"/>
      <c r="N3" s="75"/>
      <c r="O3" s="76"/>
      <c r="P3" s="69" t="s">
        <v>7</v>
      </c>
      <c r="Q3" s="71" t="s">
        <v>15</v>
      </c>
    </row>
    <row r="4" spans="1:17" ht="139.15" customHeight="1" thickBot="1" x14ac:dyDescent="0.3">
      <c r="A4" s="78"/>
      <c r="B4" s="80"/>
      <c r="C4" s="80"/>
      <c r="D4" s="80"/>
      <c r="E4" s="80"/>
      <c r="F4" s="80"/>
      <c r="G4" s="80"/>
      <c r="H4" s="82"/>
      <c r="I4" s="80"/>
      <c r="J4" s="70"/>
      <c r="K4" s="30" t="s">
        <v>11</v>
      </c>
      <c r="L4" s="30" t="s">
        <v>20</v>
      </c>
      <c r="M4" s="30" t="s">
        <v>16</v>
      </c>
      <c r="N4" s="30" t="s">
        <v>17</v>
      </c>
      <c r="O4" s="30" t="s">
        <v>12</v>
      </c>
      <c r="P4" s="70"/>
      <c r="Q4" s="72"/>
    </row>
    <row r="5" spans="1:17" s="88" customFormat="1" ht="60" customHeight="1" thickBot="1" x14ac:dyDescent="0.3">
      <c r="A5" s="85" t="s">
        <v>60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7"/>
    </row>
    <row r="6" spans="1:17" ht="95.25" customHeight="1" thickBot="1" x14ac:dyDescent="0.3">
      <c r="A6" s="44">
        <v>1</v>
      </c>
      <c r="B6" s="58" t="s">
        <v>19</v>
      </c>
      <c r="C6" s="58" t="s">
        <v>19</v>
      </c>
      <c r="D6" s="45" t="s">
        <v>19</v>
      </c>
      <c r="E6" s="33" t="s">
        <v>19</v>
      </c>
      <c r="F6" s="33" t="s">
        <v>19</v>
      </c>
      <c r="G6" s="33" t="s">
        <v>19</v>
      </c>
      <c r="H6" s="33" t="s">
        <v>19</v>
      </c>
      <c r="I6" s="45" t="s">
        <v>19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6"/>
      <c r="Q6" s="46"/>
    </row>
    <row r="7" spans="1:17" s="27" customFormat="1" ht="32.25" customHeight="1" thickBot="1" x14ac:dyDescent="0.35">
      <c r="A7" s="61" t="s">
        <v>55</v>
      </c>
      <c r="B7" s="62"/>
      <c r="C7" s="31"/>
      <c r="D7" s="31"/>
      <c r="E7" s="26"/>
      <c r="F7" s="26"/>
      <c r="G7" s="26"/>
      <c r="H7" s="26"/>
      <c r="I7" s="26"/>
      <c r="J7" s="28">
        <f t="shared" ref="J7:O7" si="0">J6</f>
        <v>0</v>
      </c>
      <c r="K7" s="28">
        <f t="shared" si="0"/>
        <v>0</v>
      </c>
      <c r="L7" s="28">
        <f t="shared" si="0"/>
        <v>0</v>
      </c>
      <c r="M7" s="28">
        <f t="shared" si="0"/>
        <v>0</v>
      </c>
      <c r="N7" s="28">
        <f t="shared" si="0"/>
        <v>0</v>
      </c>
      <c r="O7" s="28">
        <f t="shared" si="0"/>
        <v>0</v>
      </c>
      <c r="P7" s="83"/>
      <c r="Q7" s="84"/>
    </row>
    <row r="8" spans="1:17" ht="47.25" customHeight="1" x14ac:dyDescent="0.25">
      <c r="A8" s="59" t="s">
        <v>63</v>
      </c>
      <c r="B8" s="60"/>
      <c r="C8" s="60"/>
      <c r="D8" s="60"/>
      <c r="E8" s="38"/>
      <c r="F8" s="38"/>
      <c r="G8" s="38"/>
      <c r="H8" s="39"/>
      <c r="I8" s="39"/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2"/>
    </row>
    <row r="9" spans="1:17" ht="47.25" customHeight="1" x14ac:dyDescent="0.25">
      <c r="A9" s="8" t="s">
        <v>61</v>
      </c>
      <c r="B9" s="9"/>
      <c r="C9" s="14"/>
      <c r="D9" s="9"/>
      <c r="E9" s="9"/>
      <c r="F9" s="9"/>
      <c r="G9" s="9"/>
      <c r="H9" s="9"/>
      <c r="I9" s="9"/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8"/>
      <c r="Q9" s="20"/>
    </row>
    <row r="10" spans="1:17" ht="47.25" customHeight="1" x14ac:dyDescent="0.25">
      <c r="A10" s="10" t="s">
        <v>62</v>
      </c>
      <c r="B10" s="11"/>
      <c r="C10" s="16"/>
      <c r="D10" s="11"/>
      <c r="E10" s="11"/>
      <c r="F10" s="11"/>
      <c r="G10" s="11"/>
      <c r="H10" s="11"/>
      <c r="I10" s="11"/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9"/>
      <c r="Q10" s="21"/>
    </row>
    <row r="11" spans="1:17" ht="47.25" customHeight="1" thickBot="1" x14ac:dyDescent="0.3">
      <c r="A11" s="12" t="s">
        <v>64</v>
      </c>
      <c r="B11" s="13"/>
      <c r="C11" s="13"/>
      <c r="D11" s="13"/>
      <c r="E11" s="13"/>
      <c r="F11" s="13"/>
      <c r="G11" s="13"/>
      <c r="H11" s="13"/>
      <c r="I11" s="13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3"/>
      <c r="Q11" s="24"/>
    </row>
    <row r="12" spans="1:17" s="88" customFormat="1" ht="60" customHeight="1" thickBot="1" x14ac:dyDescent="0.3">
      <c r="A12" s="85" t="s">
        <v>67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7"/>
    </row>
    <row r="13" spans="1:17" ht="95.25" customHeight="1" x14ac:dyDescent="0.25">
      <c r="A13" s="44">
        <v>1</v>
      </c>
      <c r="B13" s="51" t="s">
        <v>21</v>
      </c>
      <c r="C13" s="51">
        <v>4806000973</v>
      </c>
      <c r="D13" s="45" t="s">
        <v>23</v>
      </c>
      <c r="E13" s="33" t="s">
        <v>19</v>
      </c>
      <c r="F13" s="33" t="s">
        <v>19</v>
      </c>
      <c r="G13" s="33" t="s">
        <v>19</v>
      </c>
      <c r="H13" s="33" t="s">
        <v>19</v>
      </c>
      <c r="I13" s="45" t="s">
        <v>30</v>
      </c>
      <c r="J13" s="46">
        <v>1000000</v>
      </c>
      <c r="K13" s="46">
        <f>SUM(L13:O13)</f>
        <v>1000000</v>
      </c>
      <c r="L13" s="46">
        <v>0</v>
      </c>
      <c r="M13" s="46">
        <v>0</v>
      </c>
      <c r="N13" s="46">
        <v>1000000</v>
      </c>
      <c r="O13" s="46">
        <v>0</v>
      </c>
      <c r="P13" s="46" t="s">
        <v>27</v>
      </c>
      <c r="Q13" s="46" t="s">
        <v>68</v>
      </c>
    </row>
    <row r="14" spans="1:17" ht="95.25" customHeight="1" thickBot="1" x14ac:dyDescent="0.3">
      <c r="A14" s="44">
        <v>2</v>
      </c>
      <c r="B14" s="33" t="s">
        <v>32</v>
      </c>
      <c r="C14" s="33">
        <v>4806000814</v>
      </c>
      <c r="D14" s="33" t="s">
        <v>33</v>
      </c>
      <c r="E14" s="33" t="s">
        <v>19</v>
      </c>
      <c r="F14" s="33" t="s">
        <v>19</v>
      </c>
      <c r="G14" s="33" t="s">
        <v>19</v>
      </c>
      <c r="H14" s="34"/>
      <c r="I14" s="33" t="s">
        <v>34</v>
      </c>
      <c r="J14" s="35">
        <v>50000</v>
      </c>
      <c r="K14" s="35">
        <f>SUM(L14:O14)</f>
        <v>50000</v>
      </c>
      <c r="L14" s="35">
        <v>0</v>
      </c>
      <c r="M14" s="35">
        <v>0</v>
      </c>
      <c r="N14" s="35">
        <v>50000</v>
      </c>
      <c r="O14" s="35">
        <v>0</v>
      </c>
      <c r="P14" s="33" t="s">
        <v>27</v>
      </c>
      <c r="Q14" s="52" t="s">
        <v>69</v>
      </c>
    </row>
    <row r="15" spans="1:17" s="27" customFormat="1" ht="32.25" customHeight="1" thickBot="1" x14ac:dyDescent="0.35">
      <c r="A15" s="61" t="s">
        <v>56</v>
      </c>
      <c r="B15" s="62"/>
      <c r="C15" s="31"/>
      <c r="D15" s="31"/>
      <c r="E15" s="26"/>
      <c r="F15" s="26"/>
      <c r="G15" s="26"/>
      <c r="H15" s="26"/>
      <c r="I15" s="26"/>
      <c r="J15" s="28">
        <f>J13+J14</f>
        <v>1050000</v>
      </c>
      <c r="K15" s="28">
        <f t="shared" ref="K15:O15" si="1">K13+K14</f>
        <v>1050000</v>
      </c>
      <c r="L15" s="28">
        <f t="shared" si="1"/>
        <v>0</v>
      </c>
      <c r="M15" s="28">
        <f t="shared" si="1"/>
        <v>0</v>
      </c>
      <c r="N15" s="28">
        <f t="shared" si="1"/>
        <v>1050000</v>
      </c>
      <c r="O15" s="28">
        <f t="shared" si="1"/>
        <v>0</v>
      </c>
      <c r="P15" s="83"/>
      <c r="Q15" s="84"/>
    </row>
    <row r="16" spans="1:17" ht="47.25" customHeight="1" x14ac:dyDescent="0.25">
      <c r="A16" s="59" t="s">
        <v>66</v>
      </c>
      <c r="B16" s="60"/>
      <c r="C16" s="60"/>
      <c r="D16" s="60"/>
      <c r="E16" s="38"/>
      <c r="F16" s="38"/>
      <c r="G16" s="38"/>
      <c r="H16" s="39"/>
      <c r="I16" s="39"/>
      <c r="J16" s="40">
        <f>J15</f>
        <v>1050000</v>
      </c>
      <c r="K16" s="40">
        <f t="shared" ref="K16:O16" si="2">K15</f>
        <v>1050000</v>
      </c>
      <c r="L16" s="40">
        <f t="shared" si="2"/>
        <v>0</v>
      </c>
      <c r="M16" s="40">
        <f t="shared" si="2"/>
        <v>0</v>
      </c>
      <c r="N16" s="40">
        <f t="shared" si="2"/>
        <v>1050000</v>
      </c>
      <c r="O16" s="40">
        <f t="shared" si="2"/>
        <v>0</v>
      </c>
      <c r="P16" s="40"/>
      <c r="Q16" s="42"/>
    </row>
    <row r="17" spans="1:17" ht="47.25" customHeight="1" x14ac:dyDescent="0.25">
      <c r="A17" s="8" t="s">
        <v>61</v>
      </c>
      <c r="B17" s="9"/>
      <c r="C17" s="14"/>
      <c r="D17" s="9"/>
      <c r="E17" s="9"/>
      <c r="F17" s="9"/>
      <c r="G17" s="9"/>
      <c r="H17" s="9"/>
      <c r="I17" s="9"/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20"/>
    </row>
    <row r="18" spans="1:17" ht="47.25" customHeight="1" x14ac:dyDescent="0.25">
      <c r="A18" s="10" t="s">
        <v>62</v>
      </c>
      <c r="B18" s="11"/>
      <c r="C18" s="16"/>
      <c r="D18" s="11"/>
      <c r="E18" s="11"/>
      <c r="F18" s="11"/>
      <c r="G18" s="11"/>
      <c r="H18" s="11"/>
      <c r="I18" s="11"/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9"/>
      <c r="Q18" s="21"/>
    </row>
    <row r="19" spans="1:17" ht="47.25" customHeight="1" thickBot="1" x14ac:dyDescent="0.3">
      <c r="A19" s="12" t="s">
        <v>65</v>
      </c>
      <c r="B19" s="13"/>
      <c r="C19" s="13"/>
      <c r="D19" s="13"/>
      <c r="E19" s="13"/>
      <c r="F19" s="13"/>
      <c r="G19" s="13"/>
      <c r="H19" s="13"/>
      <c r="I19" s="13"/>
      <c r="J19" s="22">
        <f>J14+J13</f>
        <v>1050000</v>
      </c>
      <c r="K19" s="22">
        <f t="shared" ref="K19:O19" si="3">K14+K13</f>
        <v>1050000</v>
      </c>
      <c r="L19" s="22">
        <f t="shared" si="3"/>
        <v>0</v>
      </c>
      <c r="M19" s="22">
        <f t="shared" si="3"/>
        <v>0</v>
      </c>
      <c r="N19" s="22">
        <f t="shared" si="3"/>
        <v>1050000</v>
      </c>
      <c r="O19" s="22">
        <f t="shared" si="3"/>
        <v>0</v>
      </c>
      <c r="P19" s="23"/>
      <c r="Q19" s="24"/>
    </row>
    <row r="20" spans="1:17" s="88" customFormat="1" ht="60" customHeight="1" thickBot="1" x14ac:dyDescent="0.3">
      <c r="A20" s="85" t="s">
        <v>72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7"/>
    </row>
    <row r="21" spans="1:17" ht="95.25" customHeight="1" x14ac:dyDescent="0.25">
      <c r="A21" s="44">
        <v>1</v>
      </c>
      <c r="B21" s="63" t="s">
        <v>21</v>
      </c>
      <c r="C21" s="63">
        <v>4806000973</v>
      </c>
      <c r="D21" s="55" t="s">
        <v>91</v>
      </c>
      <c r="E21" s="56" t="s">
        <v>19</v>
      </c>
      <c r="F21" s="56" t="s">
        <v>19</v>
      </c>
      <c r="G21" s="56" t="s">
        <v>19</v>
      </c>
      <c r="H21" s="56" t="s">
        <v>19</v>
      </c>
      <c r="I21" s="55" t="s">
        <v>31</v>
      </c>
      <c r="J21" s="57">
        <v>1500000</v>
      </c>
      <c r="K21" s="57">
        <f>SUM(L21:O21)</f>
        <v>1500000</v>
      </c>
      <c r="L21" s="57">
        <v>0</v>
      </c>
      <c r="M21" s="57">
        <v>0</v>
      </c>
      <c r="N21" s="57">
        <v>1500000</v>
      </c>
      <c r="O21" s="57">
        <v>0</v>
      </c>
      <c r="P21" s="57" t="s">
        <v>28</v>
      </c>
      <c r="Q21" s="57" t="s">
        <v>73</v>
      </c>
    </row>
    <row r="22" spans="1:17" ht="95.25" customHeight="1" x14ac:dyDescent="0.25">
      <c r="A22" s="44">
        <v>2</v>
      </c>
      <c r="B22" s="64"/>
      <c r="C22" s="64"/>
      <c r="D22" s="45" t="s">
        <v>24</v>
      </c>
      <c r="E22" s="33" t="s">
        <v>19</v>
      </c>
      <c r="F22" s="33" t="s">
        <v>19</v>
      </c>
      <c r="G22" s="33" t="s">
        <v>19</v>
      </c>
      <c r="H22" s="33" t="s">
        <v>19</v>
      </c>
      <c r="I22" s="45" t="s">
        <v>31</v>
      </c>
      <c r="J22" s="46">
        <v>2000000</v>
      </c>
      <c r="K22" s="46">
        <f>SUM(L22:O22)</f>
        <v>2000000</v>
      </c>
      <c r="L22" s="46">
        <v>0</v>
      </c>
      <c r="M22" s="46">
        <v>0</v>
      </c>
      <c r="N22" s="46">
        <v>2000000</v>
      </c>
      <c r="O22" s="46">
        <v>0</v>
      </c>
      <c r="P22" s="46" t="s">
        <v>28</v>
      </c>
      <c r="Q22" s="46" t="s">
        <v>73</v>
      </c>
    </row>
    <row r="23" spans="1:17" ht="95.25" customHeight="1" x14ac:dyDescent="0.25">
      <c r="A23" s="32">
        <v>3</v>
      </c>
      <c r="B23" s="33" t="s">
        <v>92</v>
      </c>
      <c r="C23" s="33">
        <v>4806016268</v>
      </c>
      <c r="D23" s="33" t="s">
        <v>35</v>
      </c>
      <c r="E23" s="33" t="s">
        <v>19</v>
      </c>
      <c r="F23" s="33" t="s">
        <v>19</v>
      </c>
      <c r="G23" s="33" t="s">
        <v>19</v>
      </c>
      <c r="H23" s="33" t="s">
        <v>19</v>
      </c>
      <c r="I23" s="33" t="s">
        <v>36</v>
      </c>
      <c r="J23" s="35">
        <v>300000</v>
      </c>
      <c r="K23" s="35">
        <v>300000</v>
      </c>
      <c r="L23" s="35">
        <v>0</v>
      </c>
      <c r="M23" s="35">
        <v>0</v>
      </c>
      <c r="N23" s="35">
        <v>300000</v>
      </c>
      <c r="O23" s="35">
        <v>0</v>
      </c>
      <c r="P23" s="36" t="s">
        <v>28</v>
      </c>
      <c r="Q23" s="37" t="s">
        <v>74</v>
      </c>
    </row>
    <row r="24" spans="1:17" ht="95.25" customHeight="1" thickBot="1" x14ac:dyDescent="0.3">
      <c r="A24" s="44">
        <v>4</v>
      </c>
      <c r="B24" s="54" t="s">
        <v>93</v>
      </c>
      <c r="C24" s="54">
        <v>4806001180</v>
      </c>
      <c r="D24" s="33" t="s">
        <v>37</v>
      </c>
      <c r="E24" s="33" t="s">
        <v>19</v>
      </c>
      <c r="F24" s="33" t="s">
        <v>19</v>
      </c>
      <c r="G24" s="33" t="s">
        <v>19</v>
      </c>
      <c r="H24" s="33" t="s">
        <v>19</v>
      </c>
      <c r="I24" s="33" t="s">
        <v>38</v>
      </c>
      <c r="J24" s="35">
        <v>400000</v>
      </c>
      <c r="K24" s="35">
        <v>400000</v>
      </c>
      <c r="L24" s="35">
        <v>0</v>
      </c>
      <c r="M24" s="35">
        <v>0</v>
      </c>
      <c r="N24" s="35">
        <v>400000</v>
      </c>
      <c r="O24" s="35">
        <v>0</v>
      </c>
      <c r="P24" s="36" t="s">
        <v>28</v>
      </c>
      <c r="Q24" s="37" t="s">
        <v>74</v>
      </c>
    </row>
    <row r="25" spans="1:17" s="27" customFormat="1" ht="32.25" customHeight="1" thickBot="1" x14ac:dyDescent="0.35">
      <c r="A25" s="61" t="s">
        <v>57</v>
      </c>
      <c r="B25" s="62"/>
      <c r="C25" s="31"/>
      <c r="D25" s="31"/>
      <c r="E25" s="26"/>
      <c r="F25" s="26"/>
      <c r="G25" s="26"/>
      <c r="H25" s="26"/>
      <c r="I25" s="26"/>
      <c r="J25" s="28">
        <f t="shared" ref="J25:O25" si="4">J21+J22+J23+J24</f>
        <v>4200000</v>
      </c>
      <c r="K25" s="28">
        <f t="shared" si="4"/>
        <v>4200000</v>
      </c>
      <c r="L25" s="28">
        <f t="shared" si="4"/>
        <v>0</v>
      </c>
      <c r="M25" s="28">
        <f t="shared" si="4"/>
        <v>0</v>
      </c>
      <c r="N25" s="28">
        <f t="shared" si="4"/>
        <v>4200000</v>
      </c>
      <c r="O25" s="28">
        <f t="shared" si="4"/>
        <v>0</v>
      </c>
      <c r="P25" s="83"/>
      <c r="Q25" s="84"/>
    </row>
    <row r="26" spans="1:17" ht="47.25" customHeight="1" x14ac:dyDescent="0.25">
      <c r="A26" s="89" t="s">
        <v>70</v>
      </c>
      <c r="B26" s="90"/>
      <c r="C26" s="90"/>
      <c r="D26" s="91"/>
      <c r="E26" s="38"/>
      <c r="F26" s="38"/>
      <c r="G26" s="38"/>
      <c r="H26" s="39"/>
      <c r="I26" s="39"/>
      <c r="J26" s="40">
        <f>J25</f>
        <v>4200000</v>
      </c>
      <c r="K26" s="40">
        <f t="shared" ref="K26:O26" si="5">K25</f>
        <v>4200000</v>
      </c>
      <c r="L26" s="40">
        <f t="shared" si="5"/>
        <v>0</v>
      </c>
      <c r="M26" s="40">
        <f t="shared" si="5"/>
        <v>0</v>
      </c>
      <c r="N26" s="40">
        <f t="shared" si="5"/>
        <v>4200000</v>
      </c>
      <c r="O26" s="40">
        <f t="shared" si="5"/>
        <v>0</v>
      </c>
      <c r="P26" s="40"/>
      <c r="Q26" s="42"/>
    </row>
    <row r="27" spans="1:17" ht="47.25" customHeight="1" x14ac:dyDescent="0.25">
      <c r="A27" s="8" t="s">
        <v>61</v>
      </c>
      <c r="B27" s="9"/>
      <c r="C27" s="14"/>
      <c r="D27" s="9"/>
      <c r="E27" s="9"/>
      <c r="F27" s="9"/>
      <c r="G27" s="9"/>
      <c r="H27" s="9"/>
      <c r="I27" s="9"/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/>
      <c r="Q27" s="20"/>
    </row>
    <row r="28" spans="1:17" ht="47.25" customHeight="1" x14ac:dyDescent="0.25">
      <c r="A28" s="10" t="s">
        <v>62</v>
      </c>
      <c r="B28" s="11"/>
      <c r="C28" s="16"/>
      <c r="D28" s="11"/>
      <c r="E28" s="11"/>
      <c r="F28" s="11"/>
      <c r="G28" s="11"/>
      <c r="H28" s="11"/>
      <c r="I28" s="11"/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9"/>
      <c r="Q28" s="21"/>
    </row>
    <row r="29" spans="1:17" ht="47.25" customHeight="1" thickBot="1" x14ac:dyDescent="0.3">
      <c r="A29" s="12" t="s">
        <v>71</v>
      </c>
      <c r="B29" s="13"/>
      <c r="C29" s="13"/>
      <c r="D29" s="13"/>
      <c r="E29" s="13"/>
      <c r="F29" s="13"/>
      <c r="G29" s="13"/>
      <c r="H29" s="13"/>
      <c r="I29" s="13"/>
      <c r="J29" s="22">
        <f>J24+J23+J22+J21</f>
        <v>4200000</v>
      </c>
      <c r="K29" s="22">
        <f t="shared" ref="K29:O29" si="6">K24+K23+K22+K21</f>
        <v>4200000</v>
      </c>
      <c r="L29" s="22">
        <f t="shared" si="6"/>
        <v>0</v>
      </c>
      <c r="M29" s="22">
        <f t="shared" si="6"/>
        <v>0</v>
      </c>
      <c r="N29" s="22">
        <f t="shared" si="6"/>
        <v>4200000</v>
      </c>
      <c r="O29" s="22">
        <f t="shared" si="6"/>
        <v>0</v>
      </c>
      <c r="P29" s="23"/>
      <c r="Q29" s="24"/>
    </row>
    <row r="30" spans="1:17" s="88" customFormat="1" ht="60" customHeight="1" thickBot="1" x14ac:dyDescent="0.3">
      <c r="A30" s="85" t="s">
        <v>75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7"/>
    </row>
    <row r="31" spans="1:17" ht="95.25" customHeight="1" x14ac:dyDescent="0.25">
      <c r="A31" s="44">
        <v>1</v>
      </c>
      <c r="B31" s="65" t="s">
        <v>21</v>
      </c>
      <c r="C31" s="65">
        <v>4806000973</v>
      </c>
      <c r="D31" s="45" t="s">
        <v>22</v>
      </c>
      <c r="E31" s="33" t="s">
        <v>19</v>
      </c>
      <c r="F31" s="33" t="s">
        <v>19</v>
      </c>
      <c r="G31" s="33" t="s">
        <v>19</v>
      </c>
      <c r="H31" s="33" t="s">
        <v>19</v>
      </c>
      <c r="I31" s="45" t="s">
        <v>29</v>
      </c>
      <c r="J31" s="46">
        <v>5000000</v>
      </c>
      <c r="K31" s="46">
        <f>SUM(L31:O31)</f>
        <v>5000000</v>
      </c>
      <c r="L31" s="46">
        <v>0</v>
      </c>
      <c r="M31" s="46">
        <v>0</v>
      </c>
      <c r="N31" s="46">
        <v>5000000</v>
      </c>
      <c r="O31" s="46">
        <v>0</v>
      </c>
      <c r="P31" s="46" t="s">
        <v>26</v>
      </c>
      <c r="Q31" s="46" t="s">
        <v>73</v>
      </c>
    </row>
    <row r="32" spans="1:17" ht="95.25" customHeight="1" thickBot="1" x14ac:dyDescent="0.3">
      <c r="A32" s="44">
        <v>2</v>
      </c>
      <c r="B32" s="66"/>
      <c r="C32" s="66"/>
      <c r="D32" s="45" t="s">
        <v>25</v>
      </c>
      <c r="E32" s="33" t="s">
        <v>19</v>
      </c>
      <c r="F32" s="33" t="s">
        <v>19</v>
      </c>
      <c r="G32" s="33" t="s">
        <v>19</v>
      </c>
      <c r="H32" s="33" t="s">
        <v>19</v>
      </c>
      <c r="I32" s="45" t="s">
        <v>31</v>
      </c>
      <c r="J32" s="46">
        <v>2000000</v>
      </c>
      <c r="K32" s="46">
        <f>SUM(L32:O32)</f>
        <v>2000000</v>
      </c>
      <c r="L32" s="46">
        <v>0</v>
      </c>
      <c r="M32" s="46">
        <v>0</v>
      </c>
      <c r="N32" s="46">
        <v>2000000</v>
      </c>
      <c r="O32" s="46">
        <v>0</v>
      </c>
      <c r="P32" s="47" t="s">
        <v>26</v>
      </c>
      <c r="Q32" s="49" t="s">
        <v>73</v>
      </c>
    </row>
    <row r="33" spans="1:17" s="27" customFormat="1" ht="32.25" customHeight="1" thickBot="1" x14ac:dyDescent="0.35">
      <c r="A33" s="61" t="s">
        <v>56</v>
      </c>
      <c r="B33" s="62"/>
      <c r="C33" s="31"/>
      <c r="D33" s="31"/>
      <c r="E33" s="26"/>
      <c r="F33" s="26"/>
      <c r="G33" s="26"/>
      <c r="H33" s="26"/>
      <c r="I33" s="26"/>
      <c r="J33" s="28">
        <f>J31+J32</f>
        <v>7000000</v>
      </c>
      <c r="K33" s="28">
        <f t="shared" ref="K33:O33" si="7">K31+K32</f>
        <v>7000000</v>
      </c>
      <c r="L33" s="28">
        <f t="shared" si="7"/>
        <v>0</v>
      </c>
      <c r="M33" s="28">
        <f t="shared" si="7"/>
        <v>0</v>
      </c>
      <c r="N33" s="28">
        <f t="shared" si="7"/>
        <v>7000000</v>
      </c>
      <c r="O33" s="28">
        <f t="shared" si="7"/>
        <v>0</v>
      </c>
      <c r="P33" s="83"/>
      <c r="Q33" s="84"/>
    </row>
    <row r="34" spans="1:17" ht="47.25" customHeight="1" x14ac:dyDescent="0.25">
      <c r="A34" s="89" t="s">
        <v>66</v>
      </c>
      <c r="B34" s="90"/>
      <c r="C34" s="90"/>
      <c r="D34" s="91"/>
      <c r="E34" s="38"/>
      <c r="F34" s="38"/>
      <c r="G34" s="38"/>
      <c r="H34" s="39"/>
      <c r="I34" s="39"/>
      <c r="J34" s="40">
        <f>J33</f>
        <v>7000000</v>
      </c>
      <c r="K34" s="40">
        <f>K35+K36+K37</f>
        <v>7000000</v>
      </c>
      <c r="L34" s="40">
        <f t="shared" ref="L34:O34" si="8">L33</f>
        <v>0</v>
      </c>
      <c r="M34" s="40">
        <f t="shared" si="8"/>
        <v>0</v>
      </c>
      <c r="N34" s="40">
        <f t="shared" si="8"/>
        <v>7000000</v>
      </c>
      <c r="O34" s="40">
        <f t="shared" si="8"/>
        <v>0</v>
      </c>
      <c r="P34" s="40"/>
      <c r="Q34" s="42"/>
    </row>
    <row r="35" spans="1:17" ht="47.25" customHeight="1" x14ac:dyDescent="0.25">
      <c r="A35" s="8" t="s">
        <v>61</v>
      </c>
      <c r="B35" s="9"/>
      <c r="C35" s="14"/>
      <c r="D35" s="9"/>
      <c r="E35" s="9"/>
      <c r="F35" s="9"/>
      <c r="G35" s="9"/>
      <c r="H35" s="9"/>
      <c r="I35" s="9"/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/>
      <c r="Q35" s="20"/>
    </row>
    <row r="36" spans="1:17" ht="47.25" customHeight="1" x14ac:dyDescent="0.25">
      <c r="A36" s="10" t="s">
        <v>62</v>
      </c>
      <c r="B36" s="11"/>
      <c r="C36" s="16"/>
      <c r="D36" s="11"/>
      <c r="E36" s="11"/>
      <c r="F36" s="11"/>
      <c r="G36" s="11"/>
      <c r="H36" s="11"/>
      <c r="I36" s="11"/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9"/>
      <c r="Q36" s="21"/>
    </row>
    <row r="37" spans="1:17" ht="47.25" customHeight="1" thickBot="1" x14ac:dyDescent="0.3">
      <c r="A37" s="12" t="s">
        <v>65</v>
      </c>
      <c r="B37" s="13"/>
      <c r="C37" s="13"/>
      <c r="D37" s="13"/>
      <c r="E37" s="13"/>
      <c r="F37" s="13"/>
      <c r="G37" s="13"/>
      <c r="H37" s="13"/>
      <c r="I37" s="13"/>
      <c r="J37" s="22">
        <f>J32+J31</f>
        <v>7000000</v>
      </c>
      <c r="K37" s="22">
        <f t="shared" ref="K37:O37" si="9">K32+K31</f>
        <v>7000000</v>
      </c>
      <c r="L37" s="22">
        <f t="shared" si="9"/>
        <v>0</v>
      </c>
      <c r="M37" s="22">
        <f t="shared" si="9"/>
        <v>0</v>
      </c>
      <c r="N37" s="22">
        <f t="shared" si="9"/>
        <v>7000000</v>
      </c>
      <c r="O37" s="22">
        <f t="shared" si="9"/>
        <v>0</v>
      </c>
      <c r="P37" s="23"/>
      <c r="Q37" s="24"/>
    </row>
    <row r="38" spans="1:17" s="88" customFormat="1" ht="60" customHeight="1" thickBot="1" x14ac:dyDescent="0.3">
      <c r="A38" s="85" t="s">
        <v>79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7"/>
    </row>
    <row r="39" spans="1:17" ht="95.25" customHeight="1" thickBot="1" x14ac:dyDescent="0.3">
      <c r="A39" s="32">
        <v>1</v>
      </c>
      <c r="B39" s="33" t="s">
        <v>39</v>
      </c>
      <c r="C39" s="33">
        <v>4806002064</v>
      </c>
      <c r="D39" s="33" t="s">
        <v>40</v>
      </c>
      <c r="E39" s="33" t="s">
        <v>19</v>
      </c>
      <c r="F39" s="33" t="s">
        <v>19</v>
      </c>
      <c r="G39" s="33" t="s">
        <v>19</v>
      </c>
      <c r="H39" s="33" t="s">
        <v>19</v>
      </c>
      <c r="I39" s="33" t="s">
        <v>41</v>
      </c>
      <c r="J39" s="35">
        <v>350000</v>
      </c>
      <c r="K39" s="35">
        <f>SUM(L39:O39)</f>
        <v>350000</v>
      </c>
      <c r="L39" s="35">
        <v>0</v>
      </c>
      <c r="M39" s="35">
        <v>0</v>
      </c>
      <c r="N39" s="35">
        <v>350000</v>
      </c>
      <c r="O39" s="35">
        <v>0</v>
      </c>
      <c r="P39" s="36" t="s">
        <v>42</v>
      </c>
      <c r="Q39" s="37" t="s">
        <v>74</v>
      </c>
    </row>
    <row r="40" spans="1:17" s="27" customFormat="1" ht="32.25" customHeight="1" thickBot="1" x14ac:dyDescent="0.35">
      <c r="A40" s="61" t="s">
        <v>18</v>
      </c>
      <c r="B40" s="62"/>
      <c r="C40" s="31"/>
      <c r="D40" s="31"/>
      <c r="E40" s="26"/>
      <c r="F40" s="26"/>
      <c r="G40" s="26"/>
      <c r="H40" s="26"/>
      <c r="I40" s="26"/>
      <c r="J40" s="28">
        <f>J39</f>
        <v>350000</v>
      </c>
      <c r="K40" s="28">
        <f t="shared" ref="K40:O41" si="10">K39</f>
        <v>350000</v>
      </c>
      <c r="L40" s="28">
        <f t="shared" si="10"/>
        <v>0</v>
      </c>
      <c r="M40" s="28">
        <f t="shared" si="10"/>
        <v>0</v>
      </c>
      <c r="N40" s="28">
        <f t="shared" si="10"/>
        <v>350000</v>
      </c>
      <c r="O40" s="28">
        <f t="shared" si="10"/>
        <v>0</v>
      </c>
      <c r="P40" s="83"/>
      <c r="Q40" s="84"/>
    </row>
    <row r="41" spans="1:17" ht="47.25" customHeight="1" x14ac:dyDescent="0.25">
      <c r="A41" s="89" t="s">
        <v>76</v>
      </c>
      <c r="B41" s="90"/>
      <c r="C41" s="90"/>
      <c r="D41" s="91"/>
      <c r="E41" s="38"/>
      <c r="F41" s="38"/>
      <c r="G41" s="38"/>
      <c r="H41" s="39"/>
      <c r="I41" s="39"/>
      <c r="J41" s="40">
        <f>J40</f>
        <v>350000</v>
      </c>
      <c r="K41" s="40">
        <f t="shared" si="10"/>
        <v>350000</v>
      </c>
      <c r="L41" s="40">
        <f t="shared" si="10"/>
        <v>0</v>
      </c>
      <c r="M41" s="40">
        <f t="shared" si="10"/>
        <v>0</v>
      </c>
      <c r="N41" s="40">
        <f t="shared" si="10"/>
        <v>350000</v>
      </c>
      <c r="O41" s="40">
        <f t="shared" si="10"/>
        <v>0</v>
      </c>
      <c r="P41" s="40">
        <f t="shared" ref="P41" si="11">P40</f>
        <v>0</v>
      </c>
      <c r="Q41" s="42"/>
    </row>
    <row r="42" spans="1:17" ht="47.25" customHeight="1" x14ac:dyDescent="0.25">
      <c r="A42" s="8" t="s">
        <v>61</v>
      </c>
      <c r="B42" s="9"/>
      <c r="C42" s="14"/>
      <c r="D42" s="9"/>
      <c r="E42" s="9"/>
      <c r="F42" s="9"/>
      <c r="G42" s="9"/>
      <c r="H42" s="9"/>
      <c r="I42" s="9"/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/>
      <c r="Q42" s="20"/>
    </row>
    <row r="43" spans="1:17" ht="47.25" customHeight="1" x14ac:dyDescent="0.25">
      <c r="A43" s="10" t="s">
        <v>62</v>
      </c>
      <c r="B43" s="11"/>
      <c r="C43" s="16"/>
      <c r="D43" s="11"/>
      <c r="E43" s="11"/>
      <c r="F43" s="11"/>
      <c r="G43" s="11"/>
      <c r="H43" s="11"/>
      <c r="I43" s="11"/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9"/>
      <c r="Q43" s="21"/>
    </row>
    <row r="44" spans="1:17" ht="47.25" customHeight="1" thickBot="1" x14ac:dyDescent="0.3">
      <c r="A44" s="12" t="s">
        <v>77</v>
      </c>
      <c r="B44" s="13"/>
      <c r="C44" s="13"/>
      <c r="D44" s="13"/>
      <c r="E44" s="13"/>
      <c r="F44" s="13"/>
      <c r="G44" s="13"/>
      <c r="H44" s="13"/>
      <c r="I44" s="13"/>
      <c r="J44" s="22">
        <f>J39</f>
        <v>350000</v>
      </c>
      <c r="K44" s="22">
        <f t="shared" ref="K44:O44" si="12">K39</f>
        <v>350000</v>
      </c>
      <c r="L44" s="22">
        <f t="shared" si="12"/>
        <v>0</v>
      </c>
      <c r="M44" s="22">
        <f t="shared" si="12"/>
        <v>0</v>
      </c>
      <c r="N44" s="22">
        <f t="shared" si="12"/>
        <v>350000</v>
      </c>
      <c r="O44" s="22">
        <f t="shared" si="12"/>
        <v>0</v>
      </c>
      <c r="P44" s="23"/>
      <c r="Q44" s="24"/>
    </row>
    <row r="45" spans="1:17" s="88" customFormat="1" ht="60" customHeight="1" thickBot="1" x14ac:dyDescent="0.3">
      <c r="A45" s="85" t="s">
        <v>80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7"/>
    </row>
    <row r="46" spans="1:17" ht="95.25" customHeight="1" x14ac:dyDescent="0.25">
      <c r="A46" s="44">
        <v>1</v>
      </c>
      <c r="B46" s="54" t="s">
        <v>93</v>
      </c>
      <c r="C46" s="54">
        <v>4806001180</v>
      </c>
      <c r="D46" s="53" t="s">
        <v>47</v>
      </c>
      <c r="E46" s="33" t="s">
        <v>19</v>
      </c>
      <c r="F46" s="33" t="s">
        <v>19</v>
      </c>
      <c r="G46" s="33" t="s">
        <v>19</v>
      </c>
      <c r="H46" s="33" t="s">
        <v>19</v>
      </c>
      <c r="I46" s="53" t="s">
        <v>48</v>
      </c>
      <c r="J46" s="35">
        <v>900000</v>
      </c>
      <c r="K46" s="35">
        <f>SUM(L46:O46)</f>
        <v>900000</v>
      </c>
      <c r="L46" s="35">
        <v>0</v>
      </c>
      <c r="M46" s="35">
        <v>0</v>
      </c>
      <c r="N46" s="35">
        <v>900000</v>
      </c>
      <c r="O46" s="35">
        <v>0</v>
      </c>
      <c r="P46" s="36" t="s">
        <v>49</v>
      </c>
      <c r="Q46" s="37" t="s">
        <v>46</v>
      </c>
    </row>
    <row r="47" spans="1:17" ht="95.25" customHeight="1" thickBot="1" x14ac:dyDescent="0.3">
      <c r="A47" s="32">
        <v>2</v>
      </c>
      <c r="B47" s="33" t="s">
        <v>32</v>
      </c>
      <c r="C47" s="33">
        <v>4806000814</v>
      </c>
      <c r="D47" s="33" t="s">
        <v>50</v>
      </c>
      <c r="E47" s="33" t="s">
        <v>19</v>
      </c>
      <c r="F47" s="33" t="s">
        <v>19</v>
      </c>
      <c r="G47" s="33" t="s">
        <v>19</v>
      </c>
      <c r="H47" s="33" t="s">
        <v>19</v>
      </c>
      <c r="I47" s="33" t="s">
        <v>51</v>
      </c>
      <c r="J47" s="35">
        <v>35000</v>
      </c>
      <c r="K47" s="35">
        <f>SUM(L47:O47)</f>
        <v>35000</v>
      </c>
      <c r="L47" s="35">
        <v>0</v>
      </c>
      <c r="M47" s="35">
        <v>0</v>
      </c>
      <c r="N47" s="35">
        <v>35000</v>
      </c>
      <c r="O47" s="35">
        <v>0</v>
      </c>
      <c r="P47" s="36" t="s">
        <v>49</v>
      </c>
      <c r="Q47" s="37" t="s">
        <v>74</v>
      </c>
    </row>
    <row r="48" spans="1:17" s="27" customFormat="1" ht="32.25" customHeight="1" thickBot="1" x14ac:dyDescent="0.35">
      <c r="A48" s="61" t="s">
        <v>56</v>
      </c>
      <c r="B48" s="62"/>
      <c r="C48" s="31"/>
      <c r="D48" s="31"/>
      <c r="E48" s="26"/>
      <c r="F48" s="26"/>
      <c r="G48" s="26"/>
      <c r="H48" s="26"/>
      <c r="I48" s="26"/>
      <c r="J48" s="28">
        <f>J46+J47</f>
        <v>935000</v>
      </c>
      <c r="K48" s="28">
        <f t="shared" ref="K48:O48" si="13">K46+K47</f>
        <v>935000</v>
      </c>
      <c r="L48" s="28">
        <f t="shared" si="13"/>
        <v>0</v>
      </c>
      <c r="M48" s="28">
        <f t="shared" si="13"/>
        <v>0</v>
      </c>
      <c r="N48" s="28">
        <f t="shared" si="13"/>
        <v>935000</v>
      </c>
      <c r="O48" s="28">
        <f t="shared" si="13"/>
        <v>0</v>
      </c>
      <c r="P48" s="83"/>
      <c r="Q48" s="84"/>
    </row>
    <row r="49" spans="1:17" ht="47.25" customHeight="1" x14ac:dyDescent="0.25">
      <c r="A49" s="89" t="s">
        <v>78</v>
      </c>
      <c r="B49" s="90"/>
      <c r="C49" s="90"/>
      <c r="D49" s="91"/>
      <c r="E49" s="38"/>
      <c r="F49" s="38"/>
      <c r="G49" s="38"/>
      <c r="H49" s="39"/>
      <c r="I49" s="39"/>
      <c r="J49" s="40">
        <f>J48</f>
        <v>935000</v>
      </c>
      <c r="K49" s="40">
        <f t="shared" ref="K49:P49" si="14">K48</f>
        <v>935000</v>
      </c>
      <c r="L49" s="40">
        <f t="shared" si="14"/>
        <v>0</v>
      </c>
      <c r="M49" s="40">
        <f t="shared" si="14"/>
        <v>0</v>
      </c>
      <c r="N49" s="40">
        <f t="shared" si="14"/>
        <v>935000</v>
      </c>
      <c r="O49" s="40">
        <f t="shared" si="14"/>
        <v>0</v>
      </c>
      <c r="P49" s="40">
        <f t="shared" si="14"/>
        <v>0</v>
      </c>
      <c r="Q49" s="42"/>
    </row>
    <row r="50" spans="1:17" ht="47.25" customHeight="1" x14ac:dyDescent="0.25">
      <c r="A50" s="8" t="s">
        <v>61</v>
      </c>
      <c r="B50" s="9"/>
      <c r="C50" s="14"/>
      <c r="D50" s="9"/>
      <c r="E50" s="9"/>
      <c r="F50" s="9"/>
      <c r="G50" s="9"/>
      <c r="H50" s="9"/>
      <c r="I50" s="9"/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/>
      <c r="Q50" s="20"/>
    </row>
    <row r="51" spans="1:17" ht="47.25" customHeight="1" x14ac:dyDescent="0.25">
      <c r="A51" s="10" t="s">
        <v>62</v>
      </c>
      <c r="B51" s="11"/>
      <c r="C51" s="16"/>
      <c r="D51" s="11"/>
      <c r="E51" s="11"/>
      <c r="F51" s="11"/>
      <c r="G51" s="11"/>
      <c r="H51" s="11"/>
      <c r="I51" s="11"/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9"/>
      <c r="Q51" s="21"/>
    </row>
    <row r="52" spans="1:17" ht="47.25" customHeight="1" thickBot="1" x14ac:dyDescent="0.3">
      <c r="A52" s="12" t="s">
        <v>65</v>
      </c>
      <c r="B52" s="13"/>
      <c r="C52" s="13"/>
      <c r="D52" s="13"/>
      <c r="E52" s="13"/>
      <c r="F52" s="13"/>
      <c r="G52" s="13"/>
      <c r="H52" s="13"/>
      <c r="I52" s="13"/>
      <c r="J52" s="22">
        <f>J47+J46</f>
        <v>935000</v>
      </c>
      <c r="K52" s="22">
        <f t="shared" ref="K52:O52" si="15">K47+K46</f>
        <v>935000</v>
      </c>
      <c r="L52" s="22">
        <f t="shared" si="15"/>
        <v>0</v>
      </c>
      <c r="M52" s="22">
        <f t="shared" si="15"/>
        <v>0</v>
      </c>
      <c r="N52" s="22">
        <f t="shared" si="15"/>
        <v>935000</v>
      </c>
      <c r="O52" s="22">
        <f t="shared" si="15"/>
        <v>0</v>
      </c>
      <c r="P52" s="23"/>
      <c r="Q52" s="24"/>
    </row>
    <row r="53" spans="1:17" s="88" customFormat="1" ht="60" customHeight="1" thickBot="1" x14ac:dyDescent="0.3">
      <c r="A53" s="85" t="s">
        <v>81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7"/>
    </row>
    <row r="54" spans="1:17" ht="95.25" customHeight="1" thickBot="1" x14ac:dyDescent="0.3">
      <c r="A54" s="44">
        <v>1</v>
      </c>
      <c r="B54" s="58" t="s">
        <v>19</v>
      </c>
      <c r="C54" s="58" t="s">
        <v>19</v>
      </c>
      <c r="D54" s="45" t="s">
        <v>19</v>
      </c>
      <c r="E54" s="33" t="s">
        <v>19</v>
      </c>
      <c r="F54" s="33" t="s">
        <v>19</v>
      </c>
      <c r="G54" s="33" t="s">
        <v>19</v>
      </c>
      <c r="H54" s="33" t="s">
        <v>19</v>
      </c>
      <c r="I54" s="45" t="s">
        <v>19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6"/>
      <c r="Q54" s="46"/>
    </row>
    <row r="55" spans="1:17" s="27" customFormat="1" ht="32.25" customHeight="1" thickBot="1" x14ac:dyDescent="0.35">
      <c r="A55" s="61" t="s">
        <v>55</v>
      </c>
      <c r="B55" s="62"/>
      <c r="C55" s="31"/>
      <c r="D55" s="31"/>
      <c r="E55" s="26"/>
      <c r="F55" s="26"/>
      <c r="G55" s="26"/>
      <c r="H55" s="26"/>
      <c r="I55" s="26"/>
      <c r="J55" s="28">
        <f t="shared" ref="J55:O55" si="16">J54</f>
        <v>0</v>
      </c>
      <c r="K55" s="28">
        <f t="shared" si="16"/>
        <v>0</v>
      </c>
      <c r="L55" s="28">
        <f t="shared" si="16"/>
        <v>0</v>
      </c>
      <c r="M55" s="28">
        <f t="shared" si="16"/>
        <v>0</v>
      </c>
      <c r="N55" s="28">
        <f t="shared" si="16"/>
        <v>0</v>
      </c>
      <c r="O55" s="28">
        <f t="shared" si="16"/>
        <v>0</v>
      </c>
      <c r="P55" s="83"/>
      <c r="Q55" s="84"/>
    </row>
    <row r="56" spans="1:17" ht="47.25" customHeight="1" x14ac:dyDescent="0.25">
      <c r="A56" s="59" t="s">
        <v>63</v>
      </c>
      <c r="B56" s="60"/>
      <c r="C56" s="60"/>
      <c r="D56" s="60"/>
      <c r="E56" s="38"/>
      <c r="F56" s="38"/>
      <c r="G56" s="38"/>
      <c r="H56" s="39"/>
      <c r="I56" s="39"/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/>
      <c r="Q56" s="42"/>
    </row>
    <row r="57" spans="1:17" ht="47.25" customHeight="1" x14ac:dyDescent="0.25">
      <c r="A57" s="8" t="s">
        <v>61</v>
      </c>
      <c r="B57" s="9"/>
      <c r="C57" s="14"/>
      <c r="D57" s="9"/>
      <c r="E57" s="9"/>
      <c r="F57" s="9"/>
      <c r="G57" s="9"/>
      <c r="H57" s="9"/>
      <c r="I57" s="9"/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/>
      <c r="Q57" s="20"/>
    </row>
    <row r="58" spans="1:17" ht="47.25" customHeight="1" x14ac:dyDescent="0.25">
      <c r="A58" s="10" t="s">
        <v>62</v>
      </c>
      <c r="B58" s="11"/>
      <c r="C58" s="16"/>
      <c r="D58" s="11"/>
      <c r="E58" s="11"/>
      <c r="F58" s="11"/>
      <c r="G58" s="11"/>
      <c r="H58" s="11"/>
      <c r="I58" s="11"/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9"/>
      <c r="Q58" s="21"/>
    </row>
    <row r="59" spans="1:17" ht="47.25" customHeight="1" thickBot="1" x14ac:dyDescent="0.3">
      <c r="A59" s="12" t="s">
        <v>64</v>
      </c>
      <c r="B59" s="13"/>
      <c r="C59" s="13"/>
      <c r="D59" s="13"/>
      <c r="E59" s="13"/>
      <c r="F59" s="13"/>
      <c r="G59" s="13"/>
      <c r="H59" s="13"/>
      <c r="I59" s="13"/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3"/>
      <c r="Q59" s="24"/>
    </row>
    <row r="60" spans="1:17" s="88" customFormat="1" ht="60" customHeight="1" thickBot="1" x14ac:dyDescent="0.3">
      <c r="A60" s="85" t="s">
        <v>82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7"/>
    </row>
    <row r="61" spans="1:17" ht="95.25" customHeight="1" thickBot="1" x14ac:dyDescent="0.3">
      <c r="A61" s="44">
        <v>1</v>
      </c>
      <c r="B61" s="58" t="s">
        <v>19</v>
      </c>
      <c r="C61" s="58" t="s">
        <v>19</v>
      </c>
      <c r="D61" s="45" t="s">
        <v>19</v>
      </c>
      <c r="E61" s="33" t="s">
        <v>19</v>
      </c>
      <c r="F61" s="33" t="s">
        <v>19</v>
      </c>
      <c r="G61" s="33" t="s">
        <v>19</v>
      </c>
      <c r="H61" s="33" t="s">
        <v>19</v>
      </c>
      <c r="I61" s="45" t="s">
        <v>19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6"/>
      <c r="Q61" s="46"/>
    </row>
    <row r="62" spans="1:17" s="27" customFormat="1" ht="32.25" customHeight="1" thickBot="1" x14ac:dyDescent="0.35">
      <c r="A62" s="61" t="s">
        <v>55</v>
      </c>
      <c r="B62" s="62"/>
      <c r="C62" s="31"/>
      <c r="D62" s="31"/>
      <c r="E62" s="26"/>
      <c r="F62" s="26"/>
      <c r="G62" s="26"/>
      <c r="H62" s="26"/>
      <c r="I62" s="26"/>
      <c r="J62" s="28">
        <f t="shared" ref="J62:O62" si="17">J61</f>
        <v>0</v>
      </c>
      <c r="K62" s="28">
        <f t="shared" si="17"/>
        <v>0</v>
      </c>
      <c r="L62" s="28">
        <f t="shared" si="17"/>
        <v>0</v>
      </c>
      <c r="M62" s="28">
        <f t="shared" si="17"/>
        <v>0</v>
      </c>
      <c r="N62" s="28">
        <f t="shared" si="17"/>
        <v>0</v>
      </c>
      <c r="O62" s="28">
        <f t="shared" si="17"/>
        <v>0</v>
      </c>
      <c r="P62" s="83"/>
      <c r="Q62" s="84"/>
    </row>
    <row r="63" spans="1:17" ht="47.25" customHeight="1" x14ac:dyDescent="0.25">
      <c r="A63" s="59" t="s">
        <v>63</v>
      </c>
      <c r="B63" s="60"/>
      <c r="C63" s="60"/>
      <c r="D63" s="60"/>
      <c r="E63" s="38"/>
      <c r="F63" s="38"/>
      <c r="G63" s="38"/>
      <c r="H63" s="39"/>
      <c r="I63" s="39"/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/>
      <c r="Q63" s="42"/>
    </row>
    <row r="64" spans="1:17" ht="47.25" customHeight="1" x14ac:dyDescent="0.25">
      <c r="A64" s="8" t="s">
        <v>61</v>
      </c>
      <c r="B64" s="9"/>
      <c r="C64" s="14"/>
      <c r="D64" s="9"/>
      <c r="E64" s="9"/>
      <c r="F64" s="9"/>
      <c r="G64" s="9"/>
      <c r="H64" s="9"/>
      <c r="I64" s="9"/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20"/>
    </row>
    <row r="65" spans="1:17" ht="47.25" customHeight="1" x14ac:dyDescent="0.25">
      <c r="A65" s="10" t="s">
        <v>62</v>
      </c>
      <c r="B65" s="11"/>
      <c r="C65" s="16"/>
      <c r="D65" s="11"/>
      <c r="E65" s="11"/>
      <c r="F65" s="11"/>
      <c r="G65" s="11"/>
      <c r="H65" s="11"/>
      <c r="I65" s="11"/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9"/>
      <c r="Q65" s="21"/>
    </row>
    <row r="66" spans="1:17" ht="47.25" customHeight="1" thickBot="1" x14ac:dyDescent="0.3">
      <c r="A66" s="12" t="s">
        <v>64</v>
      </c>
      <c r="B66" s="13"/>
      <c r="C66" s="13"/>
      <c r="D66" s="13"/>
      <c r="E66" s="13"/>
      <c r="F66" s="13"/>
      <c r="G66" s="13"/>
      <c r="H66" s="13"/>
      <c r="I66" s="13"/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3"/>
      <c r="Q66" s="24"/>
    </row>
    <row r="67" spans="1:17" s="88" customFormat="1" ht="60" customHeight="1" thickBot="1" x14ac:dyDescent="0.3">
      <c r="A67" s="85" t="s">
        <v>83</v>
      </c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7"/>
    </row>
    <row r="68" spans="1:17" ht="95.25" customHeight="1" thickBot="1" x14ac:dyDescent="0.3">
      <c r="A68" s="44">
        <v>1</v>
      </c>
      <c r="B68" s="58" t="s">
        <v>32</v>
      </c>
      <c r="C68" s="58">
        <v>4806000814</v>
      </c>
      <c r="D68" s="45" t="s">
        <v>52</v>
      </c>
      <c r="E68" s="33" t="s">
        <v>19</v>
      </c>
      <c r="F68" s="33" t="s">
        <v>19</v>
      </c>
      <c r="G68" s="33" t="s">
        <v>19</v>
      </c>
      <c r="H68" s="33" t="s">
        <v>19</v>
      </c>
      <c r="I68" s="45" t="s">
        <v>53</v>
      </c>
      <c r="J68" s="46">
        <v>230000</v>
      </c>
      <c r="K68" s="46">
        <f>SUM(L68:O68)</f>
        <v>230000</v>
      </c>
      <c r="L68" s="46">
        <v>0</v>
      </c>
      <c r="M68" s="46">
        <v>0</v>
      </c>
      <c r="N68" s="46">
        <v>230000</v>
      </c>
      <c r="O68" s="46">
        <v>0</v>
      </c>
      <c r="P68" s="46" t="s">
        <v>54</v>
      </c>
      <c r="Q68" s="46" t="s">
        <v>46</v>
      </c>
    </row>
    <row r="69" spans="1:17" s="27" customFormat="1" ht="32.25" customHeight="1" thickBot="1" x14ac:dyDescent="0.35">
      <c r="A69" s="61" t="s">
        <v>18</v>
      </c>
      <c r="B69" s="62"/>
      <c r="C69" s="31"/>
      <c r="D69" s="31"/>
      <c r="E69" s="26"/>
      <c r="F69" s="26"/>
      <c r="G69" s="26"/>
      <c r="H69" s="26"/>
      <c r="I69" s="26"/>
      <c r="J69" s="28">
        <f>J68</f>
        <v>230000</v>
      </c>
      <c r="K69" s="28">
        <f t="shared" ref="K69:O69" si="18">K68</f>
        <v>230000</v>
      </c>
      <c r="L69" s="28">
        <f t="shared" si="18"/>
        <v>0</v>
      </c>
      <c r="M69" s="28">
        <f t="shared" si="18"/>
        <v>0</v>
      </c>
      <c r="N69" s="28">
        <f t="shared" si="18"/>
        <v>230000</v>
      </c>
      <c r="O69" s="28">
        <f t="shared" si="18"/>
        <v>0</v>
      </c>
      <c r="P69" s="83"/>
      <c r="Q69" s="84"/>
    </row>
    <row r="70" spans="1:17" ht="47.25" customHeight="1" x14ac:dyDescent="0.25">
      <c r="A70" s="59" t="s">
        <v>76</v>
      </c>
      <c r="B70" s="60"/>
      <c r="C70" s="60"/>
      <c r="D70" s="60"/>
      <c r="E70" s="38"/>
      <c r="F70" s="38"/>
      <c r="G70" s="38"/>
      <c r="H70" s="39"/>
      <c r="I70" s="39"/>
      <c r="J70" s="40">
        <f>J69</f>
        <v>230000</v>
      </c>
      <c r="K70" s="40">
        <f t="shared" ref="K70:O70" si="19">K69</f>
        <v>230000</v>
      </c>
      <c r="L70" s="40">
        <f t="shared" si="19"/>
        <v>0</v>
      </c>
      <c r="M70" s="40">
        <f t="shared" si="19"/>
        <v>0</v>
      </c>
      <c r="N70" s="40">
        <f t="shared" si="19"/>
        <v>230000</v>
      </c>
      <c r="O70" s="40">
        <f t="shared" si="19"/>
        <v>0</v>
      </c>
      <c r="P70" s="40"/>
      <c r="Q70" s="42"/>
    </row>
    <row r="71" spans="1:17" ht="47.25" customHeight="1" x14ac:dyDescent="0.25">
      <c r="A71" s="8" t="s">
        <v>61</v>
      </c>
      <c r="B71" s="9"/>
      <c r="C71" s="14"/>
      <c r="D71" s="9"/>
      <c r="E71" s="9"/>
      <c r="F71" s="9"/>
      <c r="G71" s="9"/>
      <c r="H71" s="9"/>
      <c r="I71" s="9"/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/>
      <c r="Q71" s="20"/>
    </row>
    <row r="72" spans="1:17" ht="47.25" customHeight="1" x14ac:dyDescent="0.25">
      <c r="A72" s="10" t="s">
        <v>62</v>
      </c>
      <c r="B72" s="11"/>
      <c r="C72" s="16"/>
      <c r="D72" s="11"/>
      <c r="E72" s="11"/>
      <c r="F72" s="11"/>
      <c r="G72" s="11"/>
      <c r="H72" s="11"/>
      <c r="I72" s="11"/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21"/>
    </row>
    <row r="73" spans="1:17" ht="47.25" customHeight="1" thickBot="1" x14ac:dyDescent="0.3">
      <c r="A73" s="12" t="s">
        <v>77</v>
      </c>
      <c r="B73" s="13"/>
      <c r="C73" s="13"/>
      <c r="D73" s="13"/>
      <c r="E73" s="13"/>
      <c r="F73" s="13"/>
      <c r="G73" s="13"/>
      <c r="H73" s="13"/>
      <c r="I73" s="13"/>
      <c r="J73" s="22">
        <f>J68</f>
        <v>230000</v>
      </c>
      <c r="K73" s="22">
        <f t="shared" ref="K73:O73" si="20">K68</f>
        <v>230000</v>
      </c>
      <c r="L73" s="22">
        <f t="shared" si="20"/>
        <v>0</v>
      </c>
      <c r="M73" s="22">
        <f t="shared" si="20"/>
        <v>0</v>
      </c>
      <c r="N73" s="22">
        <f t="shared" si="20"/>
        <v>230000</v>
      </c>
      <c r="O73" s="22">
        <f t="shared" si="20"/>
        <v>0</v>
      </c>
      <c r="P73" s="23"/>
      <c r="Q73" s="24"/>
    </row>
    <row r="74" spans="1:17" s="88" customFormat="1" ht="60" customHeight="1" thickBot="1" x14ac:dyDescent="0.3">
      <c r="A74" s="85" t="s">
        <v>84</v>
      </c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7"/>
    </row>
    <row r="75" spans="1:17" ht="95.25" customHeight="1" thickBot="1" x14ac:dyDescent="0.3">
      <c r="A75" s="44">
        <v>1</v>
      </c>
      <c r="B75" s="58" t="s">
        <v>19</v>
      </c>
      <c r="C75" s="58" t="s">
        <v>19</v>
      </c>
      <c r="D75" s="45" t="s">
        <v>19</v>
      </c>
      <c r="E75" s="33" t="s">
        <v>19</v>
      </c>
      <c r="F75" s="33" t="s">
        <v>19</v>
      </c>
      <c r="G75" s="33" t="s">
        <v>19</v>
      </c>
      <c r="H75" s="33" t="s">
        <v>19</v>
      </c>
      <c r="I75" s="45" t="s">
        <v>19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/>
      <c r="Q75" s="46"/>
    </row>
    <row r="76" spans="1:17" s="27" customFormat="1" ht="32.25" customHeight="1" thickBot="1" x14ac:dyDescent="0.35">
      <c r="A76" s="61" t="s">
        <v>55</v>
      </c>
      <c r="B76" s="62"/>
      <c r="C76" s="31"/>
      <c r="D76" s="31"/>
      <c r="E76" s="26"/>
      <c r="F76" s="26"/>
      <c r="G76" s="26"/>
      <c r="H76" s="26"/>
      <c r="I76" s="26"/>
      <c r="J76" s="28">
        <f t="shared" ref="J76:O76" si="21">J75</f>
        <v>0</v>
      </c>
      <c r="K76" s="28">
        <f t="shared" si="21"/>
        <v>0</v>
      </c>
      <c r="L76" s="28">
        <f t="shared" si="21"/>
        <v>0</v>
      </c>
      <c r="M76" s="28">
        <f t="shared" si="21"/>
        <v>0</v>
      </c>
      <c r="N76" s="28">
        <f t="shared" si="21"/>
        <v>0</v>
      </c>
      <c r="O76" s="28">
        <f t="shared" si="21"/>
        <v>0</v>
      </c>
      <c r="P76" s="83"/>
      <c r="Q76" s="84"/>
    </row>
    <row r="77" spans="1:17" ht="47.25" customHeight="1" x14ac:dyDescent="0.25">
      <c r="A77" s="59" t="s">
        <v>63</v>
      </c>
      <c r="B77" s="60"/>
      <c r="C77" s="60"/>
      <c r="D77" s="60"/>
      <c r="E77" s="38"/>
      <c r="F77" s="38"/>
      <c r="G77" s="38"/>
      <c r="H77" s="39"/>
      <c r="I77" s="39"/>
      <c r="J77" s="40">
        <v>0</v>
      </c>
      <c r="K77" s="40">
        <v>0</v>
      </c>
      <c r="L77" s="40">
        <v>0</v>
      </c>
      <c r="M77" s="40">
        <v>0</v>
      </c>
      <c r="N77" s="40">
        <v>0</v>
      </c>
      <c r="O77" s="40">
        <v>0</v>
      </c>
      <c r="P77" s="40"/>
      <c r="Q77" s="42"/>
    </row>
    <row r="78" spans="1:17" ht="47.25" customHeight="1" x14ac:dyDescent="0.25">
      <c r="A78" s="8" t="s">
        <v>61</v>
      </c>
      <c r="B78" s="9"/>
      <c r="C78" s="14"/>
      <c r="D78" s="9"/>
      <c r="E78" s="9"/>
      <c r="F78" s="9"/>
      <c r="G78" s="9"/>
      <c r="H78" s="9"/>
      <c r="I78" s="9"/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/>
      <c r="Q78" s="20"/>
    </row>
    <row r="79" spans="1:17" ht="47.25" customHeight="1" x14ac:dyDescent="0.25">
      <c r="A79" s="10" t="s">
        <v>62</v>
      </c>
      <c r="B79" s="11"/>
      <c r="C79" s="16"/>
      <c r="D79" s="11"/>
      <c r="E79" s="11"/>
      <c r="F79" s="11"/>
      <c r="G79" s="11"/>
      <c r="H79" s="11"/>
      <c r="I79" s="11"/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/>
      <c r="Q79" s="21"/>
    </row>
    <row r="80" spans="1:17" ht="47.25" customHeight="1" thickBot="1" x14ac:dyDescent="0.3">
      <c r="A80" s="12" t="s">
        <v>64</v>
      </c>
      <c r="B80" s="13"/>
      <c r="C80" s="13"/>
      <c r="D80" s="13"/>
      <c r="E80" s="13"/>
      <c r="F80" s="13"/>
      <c r="G80" s="13"/>
      <c r="H80" s="13"/>
      <c r="I80" s="13"/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3"/>
      <c r="Q80" s="24"/>
    </row>
    <row r="81" spans="1:17" s="88" customFormat="1" ht="60" customHeight="1" thickBot="1" x14ac:dyDescent="0.3">
      <c r="A81" s="85" t="s">
        <v>85</v>
      </c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7"/>
    </row>
    <row r="82" spans="1:17" ht="95.25" customHeight="1" thickBot="1" x14ac:dyDescent="0.3">
      <c r="A82" s="44">
        <v>1</v>
      </c>
      <c r="B82" s="58" t="s">
        <v>19</v>
      </c>
      <c r="C82" s="58" t="s">
        <v>19</v>
      </c>
      <c r="D82" s="45" t="s">
        <v>19</v>
      </c>
      <c r="E82" s="33" t="s">
        <v>19</v>
      </c>
      <c r="F82" s="33" t="s">
        <v>19</v>
      </c>
      <c r="G82" s="33" t="s">
        <v>19</v>
      </c>
      <c r="H82" s="33" t="s">
        <v>19</v>
      </c>
      <c r="I82" s="45" t="s">
        <v>19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/>
      <c r="Q82" s="46"/>
    </row>
    <row r="83" spans="1:17" s="27" customFormat="1" ht="32.25" customHeight="1" thickBot="1" x14ac:dyDescent="0.35">
      <c r="A83" s="61" t="s">
        <v>55</v>
      </c>
      <c r="B83" s="62"/>
      <c r="C83" s="31"/>
      <c r="D83" s="31"/>
      <c r="E83" s="26"/>
      <c r="F83" s="26"/>
      <c r="G83" s="26"/>
      <c r="H83" s="26"/>
      <c r="I83" s="26"/>
      <c r="J83" s="28">
        <f>J82</f>
        <v>0</v>
      </c>
      <c r="K83" s="28">
        <f>K82</f>
        <v>0</v>
      </c>
      <c r="L83" s="28">
        <f>L82</f>
        <v>0</v>
      </c>
      <c r="M83" s="28">
        <f>M82</f>
        <v>0</v>
      </c>
      <c r="N83" s="28">
        <f>N82</f>
        <v>0</v>
      </c>
      <c r="O83" s="28">
        <f>O82</f>
        <v>0</v>
      </c>
      <c r="P83" s="83"/>
      <c r="Q83" s="84"/>
    </row>
    <row r="84" spans="1:17" ht="47.25" customHeight="1" x14ac:dyDescent="0.25">
      <c r="A84" s="59" t="s">
        <v>63</v>
      </c>
      <c r="B84" s="60"/>
      <c r="C84" s="60"/>
      <c r="D84" s="60"/>
      <c r="E84" s="38"/>
      <c r="F84" s="38"/>
      <c r="G84" s="38"/>
      <c r="H84" s="39"/>
      <c r="I84" s="39"/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2"/>
    </row>
    <row r="85" spans="1:17" ht="47.25" customHeight="1" x14ac:dyDescent="0.25">
      <c r="A85" s="8" t="s">
        <v>61</v>
      </c>
      <c r="B85" s="9"/>
      <c r="C85" s="14"/>
      <c r="D85" s="9"/>
      <c r="E85" s="9"/>
      <c r="F85" s="9"/>
      <c r="G85" s="9"/>
      <c r="H85" s="9"/>
      <c r="I85" s="9"/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/>
      <c r="Q85" s="20"/>
    </row>
    <row r="86" spans="1:17" ht="47.25" customHeight="1" x14ac:dyDescent="0.25">
      <c r="A86" s="10" t="s">
        <v>62</v>
      </c>
      <c r="B86" s="11"/>
      <c r="C86" s="16"/>
      <c r="D86" s="11"/>
      <c r="E86" s="11"/>
      <c r="F86" s="11"/>
      <c r="G86" s="11"/>
      <c r="H86" s="11"/>
      <c r="I86" s="11"/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/>
      <c r="Q86" s="21"/>
    </row>
    <row r="87" spans="1:17" ht="47.25" customHeight="1" thickBot="1" x14ac:dyDescent="0.3">
      <c r="A87" s="12" t="s">
        <v>64</v>
      </c>
      <c r="B87" s="13"/>
      <c r="C87" s="13"/>
      <c r="D87" s="13"/>
      <c r="E87" s="13"/>
      <c r="F87" s="13"/>
      <c r="G87" s="13"/>
      <c r="H87" s="13"/>
      <c r="I87" s="13"/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3"/>
      <c r="Q87" s="24"/>
    </row>
    <row r="88" spans="1:17" s="88" customFormat="1" ht="60" customHeight="1" thickBot="1" x14ac:dyDescent="0.3">
      <c r="A88" s="85" t="s">
        <v>86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7"/>
    </row>
    <row r="89" spans="1:17" ht="95.25" customHeight="1" thickBot="1" x14ac:dyDescent="0.3">
      <c r="A89" s="44">
        <v>1</v>
      </c>
      <c r="B89" s="58" t="s">
        <v>94</v>
      </c>
      <c r="C89" s="58">
        <v>4809006229</v>
      </c>
      <c r="D89" s="45" t="s">
        <v>43</v>
      </c>
      <c r="E89" s="33" t="s">
        <v>19</v>
      </c>
      <c r="F89" s="33" t="s">
        <v>19</v>
      </c>
      <c r="G89" s="33" t="s">
        <v>19</v>
      </c>
      <c r="H89" s="33" t="s">
        <v>19</v>
      </c>
      <c r="I89" s="45" t="s">
        <v>44</v>
      </c>
      <c r="J89" s="46">
        <v>2000000</v>
      </c>
      <c r="K89" s="46">
        <f>SUM(L89:O89)</f>
        <v>2000000</v>
      </c>
      <c r="L89" s="46">
        <v>0</v>
      </c>
      <c r="M89" s="46">
        <v>0</v>
      </c>
      <c r="N89" s="46">
        <v>2000000</v>
      </c>
      <c r="O89" s="46">
        <v>0</v>
      </c>
      <c r="P89" s="46" t="s">
        <v>45</v>
      </c>
      <c r="Q89" s="46" t="s">
        <v>46</v>
      </c>
    </row>
    <row r="90" spans="1:17" s="27" customFormat="1" ht="32.25" customHeight="1" thickBot="1" x14ac:dyDescent="0.35">
      <c r="A90" s="61" t="s">
        <v>18</v>
      </c>
      <c r="B90" s="62"/>
      <c r="C90" s="31"/>
      <c r="D90" s="31"/>
      <c r="E90" s="26"/>
      <c r="F90" s="26"/>
      <c r="G90" s="26"/>
      <c r="H90" s="26"/>
      <c r="I90" s="26"/>
      <c r="J90" s="28">
        <f>J89</f>
        <v>2000000</v>
      </c>
      <c r="K90" s="28">
        <f t="shared" ref="K90:O91" si="22">K89</f>
        <v>2000000</v>
      </c>
      <c r="L90" s="28">
        <f t="shared" si="22"/>
        <v>0</v>
      </c>
      <c r="M90" s="28">
        <f t="shared" si="22"/>
        <v>0</v>
      </c>
      <c r="N90" s="28">
        <f t="shared" si="22"/>
        <v>2000000</v>
      </c>
      <c r="O90" s="28">
        <f t="shared" si="22"/>
        <v>0</v>
      </c>
      <c r="P90" s="48"/>
      <c r="Q90" s="50"/>
    </row>
    <row r="91" spans="1:17" ht="47.25" customHeight="1" x14ac:dyDescent="0.25">
      <c r="A91" s="59" t="s">
        <v>76</v>
      </c>
      <c r="B91" s="60"/>
      <c r="C91" s="60"/>
      <c r="D91" s="60"/>
      <c r="E91" s="38"/>
      <c r="F91" s="38"/>
      <c r="G91" s="38"/>
      <c r="H91" s="39"/>
      <c r="I91" s="39"/>
      <c r="J91" s="40">
        <f>J90</f>
        <v>2000000</v>
      </c>
      <c r="K91" s="40">
        <f t="shared" si="22"/>
        <v>2000000</v>
      </c>
      <c r="L91" s="40">
        <f t="shared" si="22"/>
        <v>0</v>
      </c>
      <c r="M91" s="40">
        <f t="shared" si="22"/>
        <v>0</v>
      </c>
      <c r="N91" s="40">
        <f t="shared" si="22"/>
        <v>2000000</v>
      </c>
      <c r="O91" s="40">
        <f t="shared" si="22"/>
        <v>0</v>
      </c>
      <c r="P91" s="41"/>
      <c r="Q91" s="42"/>
    </row>
    <row r="92" spans="1:17" ht="47.25" customHeight="1" x14ac:dyDescent="0.25">
      <c r="A92" s="8" t="s">
        <v>61</v>
      </c>
      <c r="B92" s="9"/>
      <c r="C92" s="14"/>
      <c r="D92" s="9"/>
      <c r="E92" s="9"/>
      <c r="F92" s="9"/>
      <c r="G92" s="9"/>
      <c r="H92" s="9"/>
      <c r="I92" s="9"/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8"/>
      <c r="Q92" s="20"/>
    </row>
    <row r="93" spans="1:17" ht="47.25" customHeight="1" x14ac:dyDescent="0.25">
      <c r="A93" s="10" t="s">
        <v>62</v>
      </c>
      <c r="B93" s="11"/>
      <c r="C93" s="16"/>
      <c r="D93" s="11"/>
      <c r="E93" s="11"/>
      <c r="F93" s="11"/>
      <c r="G93" s="11"/>
      <c r="H93" s="11"/>
      <c r="I93" s="11"/>
      <c r="J93" s="17">
        <v>0</v>
      </c>
      <c r="K93" s="17">
        <v>0</v>
      </c>
      <c r="L93" s="17">
        <f>SUM(L39)</f>
        <v>0</v>
      </c>
      <c r="M93" s="17">
        <v>0</v>
      </c>
      <c r="N93" s="17">
        <v>0</v>
      </c>
      <c r="O93" s="17">
        <f>SUM(O39)</f>
        <v>0</v>
      </c>
      <c r="P93" s="19"/>
      <c r="Q93" s="21"/>
    </row>
    <row r="94" spans="1:17" ht="47.25" customHeight="1" thickBot="1" x14ac:dyDescent="0.3">
      <c r="A94" s="12" t="s">
        <v>77</v>
      </c>
      <c r="B94" s="13"/>
      <c r="C94" s="13"/>
      <c r="D94" s="13"/>
      <c r="E94" s="13"/>
      <c r="F94" s="13"/>
      <c r="G94" s="13"/>
      <c r="H94" s="13"/>
      <c r="I94" s="13"/>
      <c r="J94" s="22">
        <f>J89</f>
        <v>2000000</v>
      </c>
      <c r="K94" s="22">
        <f t="shared" ref="K94:O94" si="23">K89</f>
        <v>2000000</v>
      </c>
      <c r="L94" s="22">
        <f t="shared" si="23"/>
        <v>0</v>
      </c>
      <c r="M94" s="22">
        <f t="shared" si="23"/>
        <v>0</v>
      </c>
      <c r="N94" s="22">
        <f t="shared" si="23"/>
        <v>2000000</v>
      </c>
      <c r="O94" s="22">
        <f t="shared" si="23"/>
        <v>0</v>
      </c>
      <c r="P94" s="23"/>
      <c r="Q94" s="24"/>
    </row>
    <row r="95" spans="1:17" s="25" customFormat="1" ht="60" customHeight="1" thickBot="1" x14ac:dyDescent="0.3">
      <c r="A95" s="92" t="s">
        <v>87</v>
      </c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4"/>
    </row>
    <row r="96" spans="1:17" ht="47.25" customHeight="1" x14ac:dyDescent="0.25">
      <c r="A96" s="59" t="s">
        <v>88</v>
      </c>
      <c r="B96" s="60"/>
      <c r="C96" s="60"/>
      <c r="D96" s="60"/>
      <c r="E96" s="38"/>
      <c r="F96" s="38"/>
      <c r="G96" s="38"/>
      <c r="H96" s="39"/>
      <c r="I96" s="39"/>
      <c r="J96" s="40">
        <f>J91+J84+J77+J70+J63+J56+J49+J41+J34+J26+J16+J8</f>
        <v>15765000</v>
      </c>
      <c r="K96" s="40">
        <f t="shared" ref="K96:P96" si="24">K91+K84+K77+K70+K63+K56+K49+K41+K34+K26+K16+K8</f>
        <v>15765000</v>
      </c>
      <c r="L96" s="40">
        <f t="shared" si="24"/>
        <v>0</v>
      </c>
      <c r="M96" s="40">
        <f t="shared" si="24"/>
        <v>0</v>
      </c>
      <c r="N96" s="40">
        <f t="shared" si="24"/>
        <v>15765000</v>
      </c>
      <c r="O96" s="40">
        <f t="shared" si="24"/>
        <v>0</v>
      </c>
      <c r="P96" s="40">
        <f t="shared" si="24"/>
        <v>0</v>
      </c>
      <c r="Q96" s="42"/>
    </row>
    <row r="97" spans="1:17" ht="47.25" customHeight="1" x14ac:dyDescent="0.25">
      <c r="A97" s="8" t="s">
        <v>61</v>
      </c>
      <c r="B97" s="9"/>
      <c r="C97" s="14"/>
      <c r="D97" s="9"/>
      <c r="E97" s="9"/>
      <c r="F97" s="9"/>
      <c r="G97" s="9"/>
      <c r="H97" s="9"/>
      <c r="I97" s="9"/>
      <c r="J97" s="15">
        <f>J92+J85+J78+J71+J64+J57+J50+J42+J35+J27+J17+J9</f>
        <v>0</v>
      </c>
      <c r="K97" s="15">
        <f t="shared" ref="K97:O97" si="25">K92+K85+K78+K71+K64+K57+K50+K42+K35+K27+K17+K9</f>
        <v>0</v>
      </c>
      <c r="L97" s="15">
        <f t="shared" si="25"/>
        <v>0</v>
      </c>
      <c r="M97" s="15">
        <f t="shared" si="25"/>
        <v>0</v>
      </c>
      <c r="N97" s="15">
        <f t="shared" si="25"/>
        <v>0</v>
      </c>
      <c r="O97" s="15">
        <f t="shared" si="25"/>
        <v>0</v>
      </c>
      <c r="P97" s="18"/>
      <c r="Q97" s="20"/>
    </row>
    <row r="98" spans="1:17" ht="47.25" customHeight="1" x14ac:dyDescent="0.25">
      <c r="A98" s="10" t="s">
        <v>62</v>
      </c>
      <c r="B98" s="11"/>
      <c r="C98" s="16"/>
      <c r="D98" s="11"/>
      <c r="E98" s="11"/>
      <c r="F98" s="11"/>
      <c r="G98" s="11"/>
      <c r="H98" s="11"/>
      <c r="I98" s="11"/>
      <c r="J98" s="17">
        <f>J93+J86+J79+J72+J65+J58+J51+J43+J36+J28+J18+J10</f>
        <v>0</v>
      </c>
      <c r="K98" s="17">
        <f t="shared" ref="K98:O98" si="26">K93+K86+K79+K72+K65+K58+K51+K43+K36+K28+K18+K10</f>
        <v>0</v>
      </c>
      <c r="L98" s="17">
        <f t="shared" si="26"/>
        <v>0</v>
      </c>
      <c r="M98" s="17">
        <f t="shared" si="26"/>
        <v>0</v>
      </c>
      <c r="N98" s="17">
        <f t="shared" si="26"/>
        <v>0</v>
      </c>
      <c r="O98" s="17">
        <f t="shared" si="26"/>
        <v>0</v>
      </c>
      <c r="P98" s="19"/>
      <c r="Q98" s="21"/>
    </row>
    <row r="99" spans="1:17" ht="47.25" customHeight="1" thickBot="1" x14ac:dyDescent="0.3">
      <c r="A99" s="12" t="s">
        <v>89</v>
      </c>
      <c r="B99" s="13"/>
      <c r="C99" s="13"/>
      <c r="D99" s="13"/>
      <c r="E99" s="13"/>
      <c r="F99" s="13"/>
      <c r="G99" s="13"/>
      <c r="H99" s="13"/>
      <c r="I99" s="13"/>
      <c r="J99" s="22">
        <f>J94+J87+J80+J73+J66+J59+J52+J44+J37+J29+J19+J11</f>
        <v>15765000</v>
      </c>
      <c r="K99" s="22">
        <f t="shared" ref="K99:O99" si="27">K94+K87+K80+K73+K66+K59+K52+K44+K37+K29+K19+K11</f>
        <v>15765000</v>
      </c>
      <c r="L99" s="22">
        <f t="shared" si="27"/>
        <v>0</v>
      </c>
      <c r="M99" s="22">
        <f t="shared" si="27"/>
        <v>0</v>
      </c>
      <c r="N99" s="22">
        <f t="shared" si="27"/>
        <v>15765000</v>
      </c>
      <c r="O99" s="22">
        <f t="shared" si="27"/>
        <v>0</v>
      </c>
      <c r="P99" s="23"/>
      <c r="Q99" s="24"/>
    </row>
    <row r="100" spans="1:17" ht="43.15" customHeight="1" x14ac:dyDescent="0.25"/>
    <row r="101" spans="1:17" ht="183.6" customHeight="1" x14ac:dyDescent="0.25"/>
    <row r="102" spans="1:17" ht="189.6" customHeight="1" x14ac:dyDescent="0.25"/>
    <row r="103" spans="1:17" ht="43.15" customHeight="1" x14ac:dyDescent="0.25"/>
    <row r="104" spans="1:17" ht="101.45" customHeight="1" x14ac:dyDescent="0.25"/>
    <row r="105" spans="1:17" ht="43.15" customHeight="1" x14ac:dyDescent="0.25"/>
    <row r="106" spans="1:17" ht="150.6" customHeight="1" x14ac:dyDescent="0.25"/>
    <row r="107" spans="1:17" ht="43.15" customHeight="1" x14ac:dyDescent="0.25"/>
    <row r="108" spans="1:17" ht="156.6" customHeight="1" x14ac:dyDescent="0.25"/>
    <row r="109" spans="1:17" ht="155.44999999999999" customHeight="1" x14ac:dyDescent="0.25"/>
    <row r="110" spans="1:17" ht="151.9" customHeight="1" x14ac:dyDescent="0.25"/>
    <row r="111" spans="1:17" ht="156" customHeight="1" x14ac:dyDescent="0.25"/>
    <row r="112" spans="1:17" ht="90" customHeight="1" x14ac:dyDescent="0.25"/>
    <row r="113" ht="90" customHeight="1" x14ac:dyDescent="0.25"/>
    <row r="114" ht="90" customHeight="1" x14ac:dyDescent="0.25"/>
    <row r="115" ht="90" customHeight="1" x14ac:dyDescent="0.25"/>
    <row r="116" ht="90" customHeight="1" x14ac:dyDescent="0.25"/>
    <row r="117" ht="90" customHeight="1" x14ac:dyDescent="0.25"/>
    <row r="118" ht="90" customHeight="1" x14ac:dyDescent="0.25"/>
    <row r="119" ht="90" customHeight="1" x14ac:dyDescent="0.25"/>
    <row r="120" ht="90" customHeight="1" x14ac:dyDescent="0.25"/>
    <row r="121" ht="90" customHeight="1" x14ac:dyDescent="0.25"/>
    <row r="122" ht="90" customHeight="1" x14ac:dyDescent="0.25"/>
    <row r="123" ht="90" customHeight="1" x14ac:dyDescent="0.25"/>
    <row r="124" ht="90" customHeight="1" x14ac:dyDescent="0.25"/>
    <row r="125" ht="43.15" customHeight="1" x14ac:dyDescent="0.25"/>
    <row r="126" ht="195" customHeight="1" x14ac:dyDescent="0.25"/>
    <row r="127" ht="243.6" customHeight="1" x14ac:dyDescent="0.25"/>
    <row r="128" ht="43.15" customHeight="1" x14ac:dyDescent="0.25"/>
    <row r="129" ht="60" customHeight="1" x14ac:dyDescent="0.25"/>
    <row r="130" ht="60" customHeight="1" x14ac:dyDescent="0.25"/>
    <row r="131" ht="60" customHeight="1" x14ac:dyDescent="0.25"/>
    <row r="132" ht="60" customHeight="1" x14ac:dyDescent="0.25"/>
    <row r="133" ht="60" customHeight="1" x14ac:dyDescent="0.25"/>
    <row r="134" ht="60" customHeight="1" x14ac:dyDescent="0.25"/>
    <row r="135" ht="60" customHeight="1" x14ac:dyDescent="0.25"/>
    <row r="136" ht="156" customHeight="1" x14ac:dyDescent="0.25"/>
    <row r="137" ht="60" customHeight="1" x14ac:dyDescent="0.25"/>
    <row r="138" ht="43.15" customHeight="1" x14ac:dyDescent="0.25"/>
    <row r="139" ht="100.15" customHeight="1" x14ac:dyDescent="0.25"/>
    <row r="140" ht="100.15" customHeight="1" x14ac:dyDescent="0.25"/>
    <row r="141" ht="100.15" customHeight="1" x14ac:dyDescent="0.25"/>
    <row r="142" ht="100.15" customHeight="1" x14ac:dyDescent="0.25"/>
    <row r="143" ht="43.15" customHeight="1" x14ac:dyDescent="0.25"/>
    <row r="144" ht="87.6" customHeight="1" x14ac:dyDescent="0.25"/>
    <row r="145" spans="18:18" ht="87.6" customHeight="1" x14ac:dyDescent="0.25"/>
    <row r="146" spans="18:18" ht="87.6" customHeight="1" x14ac:dyDescent="0.25"/>
    <row r="147" spans="18:18" ht="43.15" customHeight="1" x14ac:dyDescent="0.25"/>
    <row r="148" spans="18:18" ht="217.15" customHeight="1" x14ac:dyDescent="0.25"/>
    <row r="149" spans="18:18" ht="325.14999999999998" customHeight="1" x14ac:dyDescent="0.25"/>
    <row r="150" spans="18:18" ht="43.15" customHeight="1" x14ac:dyDescent="0.25"/>
    <row r="151" spans="18:18" ht="118.15" customHeight="1" x14ac:dyDescent="0.25"/>
    <row r="152" spans="18:18" ht="43.15" customHeight="1" x14ac:dyDescent="0.25"/>
    <row r="153" spans="18:18" ht="80.45" customHeight="1" x14ac:dyDescent="0.25"/>
    <row r="154" spans="18:18" ht="43.15" customHeight="1" x14ac:dyDescent="0.25"/>
    <row r="155" spans="18:18" ht="60" customHeight="1" x14ac:dyDescent="0.25"/>
    <row r="156" spans="18:18" ht="43.15" customHeight="1" x14ac:dyDescent="0.25"/>
    <row r="157" spans="18:18" ht="112.15" customHeight="1" x14ac:dyDescent="0.25"/>
    <row r="158" spans="18:18" ht="43.15" customHeight="1" x14ac:dyDescent="0.25"/>
    <row r="159" spans="18:18" x14ac:dyDescent="0.25">
      <c r="R159" s="6"/>
    </row>
    <row r="162" ht="30" customHeight="1" x14ac:dyDescent="0.25"/>
  </sheetData>
  <mergeCells count="57">
    <mergeCell ref="A96:D96"/>
    <mergeCell ref="A63:D63"/>
    <mergeCell ref="A70:D70"/>
    <mergeCell ref="A77:D77"/>
    <mergeCell ref="A84:D84"/>
    <mergeCell ref="A95:Q95"/>
    <mergeCell ref="A81:Q81"/>
    <mergeCell ref="A83:B83"/>
    <mergeCell ref="A88:Q88"/>
    <mergeCell ref="A69:B69"/>
    <mergeCell ref="A74:Q74"/>
    <mergeCell ref="A76:B76"/>
    <mergeCell ref="A7:B7"/>
    <mergeCell ref="A55:B55"/>
    <mergeCell ref="A60:Q60"/>
    <mergeCell ref="A62:B62"/>
    <mergeCell ref="A67:Q67"/>
    <mergeCell ref="A40:B40"/>
    <mergeCell ref="A45:Q45"/>
    <mergeCell ref="A48:B48"/>
    <mergeCell ref="A53:Q53"/>
    <mergeCell ref="A8:D8"/>
    <mergeCell ref="A16:D16"/>
    <mergeCell ref="A26:D26"/>
    <mergeCell ref="A34:D34"/>
    <mergeCell ref="A41:D41"/>
    <mergeCell ref="A49:D49"/>
    <mergeCell ref="A56:D56"/>
    <mergeCell ref="N1:Q1"/>
    <mergeCell ref="J3:J4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91:D91"/>
    <mergeCell ref="A5:Q5"/>
    <mergeCell ref="A90:B90"/>
    <mergeCell ref="A12:Q12"/>
    <mergeCell ref="A20:Q20"/>
    <mergeCell ref="A15:B15"/>
    <mergeCell ref="C21:C22"/>
    <mergeCell ref="B21:B22"/>
    <mergeCell ref="A25:B25"/>
    <mergeCell ref="A30:Q30"/>
    <mergeCell ref="B31:B32"/>
    <mergeCell ref="C31:C32"/>
    <mergeCell ref="A33:B33"/>
    <mergeCell ref="A38:Q38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9</v>
      </c>
    </row>
    <row r="3" spans="2:2" ht="31.5" x14ac:dyDescent="0.25">
      <c r="B3" s="7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2026_ЦЗ</vt:lpstr>
      <vt:lpstr>Лист2</vt:lpstr>
      <vt:lpstr>'2026_ЦЗ'!Область_печати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2026-01-30T10:22:19Z</cp:lastPrinted>
  <dcterms:created xsi:type="dcterms:W3CDTF">2021-07-02T07:35:59Z</dcterms:created>
  <dcterms:modified xsi:type="dcterms:W3CDTF">2026-02-02T10:00:25Z</dcterms:modified>
</cp:coreProperties>
</file>