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_2026 год\на Сайт\с учетом госпрограмм\"/>
    </mc:Choice>
  </mc:AlternateContent>
  <xr:revisionPtr revIDLastSave="0" documentId="13_ncr:1_{D06011FA-F1CF-4E6B-99C3-1CC87E51B190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2026_ЦЗ" sheetId="1" r:id="rId1"/>
    <sheet name="Лист2" sheetId="4" state="hidden" r:id="rId2"/>
  </sheets>
  <definedNames>
    <definedName name="_xlnm._FilterDatabase" localSheetId="0" hidden="1">'2026_ЦЗ'!$A$4:$Q$95</definedName>
    <definedName name="_xlnm.Print_Area" localSheetId="0">'2026_ЦЗ'!$A$1:$Q$11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92" i="1" l="1"/>
  <c r="J92" i="1"/>
  <c r="K95" i="1"/>
  <c r="L95" i="1"/>
  <c r="M95" i="1"/>
  <c r="N95" i="1"/>
  <c r="O95" i="1"/>
  <c r="J95" i="1"/>
  <c r="K94" i="1"/>
  <c r="L94" i="1"/>
  <c r="M94" i="1"/>
  <c r="N94" i="1"/>
  <c r="O94" i="1"/>
  <c r="J94" i="1"/>
  <c r="L92" i="1"/>
  <c r="M92" i="1"/>
  <c r="N92" i="1"/>
  <c r="O92" i="1"/>
  <c r="K87" i="1"/>
  <c r="K90" i="1"/>
  <c r="L90" i="1"/>
  <c r="M90" i="1"/>
  <c r="N90" i="1"/>
  <c r="O90" i="1"/>
  <c r="J90" i="1"/>
  <c r="L87" i="1"/>
  <c r="M87" i="1"/>
  <c r="N87" i="1"/>
  <c r="O87" i="1"/>
  <c r="P87" i="1"/>
  <c r="J87" i="1"/>
  <c r="K86" i="1"/>
  <c r="L86" i="1"/>
  <c r="M86" i="1"/>
  <c r="N86" i="1"/>
  <c r="O86" i="1"/>
  <c r="J86" i="1"/>
  <c r="K85" i="1"/>
  <c r="K84" i="1"/>
  <c r="L84" i="1"/>
  <c r="M84" i="1"/>
  <c r="N84" i="1"/>
  <c r="O84" i="1"/>
  <c r="J84" i="1"/>
  <c r="K83" i="1"/>
  <c r="K78" i="1"/>
  <c r="K81" i="1"/>
  <c r="L81" i="1"/>
  <c r="M81" i="1"/>
  <c r="N81" i="1"/>
  <c r="O81" i="1"/>
  <c r="J81" i="1"/>
  <c r="L78" i="1"/>
  <c r="M78" i="1"/>
  <c r="N78" i="1"/>
  <c r="O78" i="1"/>
  <c r="P78" i="1"/>
  <c r="J78" i="1"/>
  <c r="K77" i="1"/>
  <c r="L77" i="1"/>
  <c r="M77" i="1"/>
  <c r="N77" i="1"/>
  <c r="O77" i="1"/>
  <c r="J77" i="1"/>
  <c r="K76" i="1"/>
  <c r="K71" i="1"/>
  <c r="K74" i="1"/>
  <c r="L74" i="1"/>
  <c r="M74" i="1"/>
  <c r="N74" i="1"/>
  <c r="O74" i="1"/>
  <c r="J74" i="1"/>
  <c r="L71" i="1"/>
  <c r="M71" i="1"/>
  <c r="N71" i="1"/>
  <c r="O71" i="1"/>
  <c r="J71" i="1"/>
  <c r="K70" i="1"/>
  <c r="L70" i="1"/>
  <c r="M70" i="1"/>
  <c r="N70" i="1"/>
  <c r="O70" i="1"/>
  <c r="J70" i="1"/>
  <c r="K69" i="1"/>
  <c r="K46" i="1"/>
  <c r="L46" i="1"/>
  <c r="M46" i="1"/>
  <c r="N46" i="1"/>
  <c r="O46" i="1"/>
  <c r="J46" i="1"/>
  <c r="K43" i="1"/>
  <c r="L43" i="1"/>
  <c r="M43" i="1"/>
  <c r="N43" i="1"/>
  <c r="O43" i="1"/>
  <c r="J43" i="1"/>
  <c r="K42" i="1"/>
  <c r="L42" i="1"/>
  <c r="M42" i="1"/>
  <c r="N42" i="1"/>
  <c r="O42" i="1"/>
  <c r="J42" i="1"/>
  <c r="K41" i="1"/>
  <c r="K36" i="1"/>
  <c r="K39" i="1"/>
  <c r="L39" i="1"/>
  <c r="M39" i="1"/>
  <c r="N39" i="1"/>
  <c r="O39" i="1"/>
  <c r="J39" i="1"/>
  <c r="L36" i="1"/>
  <c r="M36" i="1"/>
  <c r="N36" i="1"/>
  <c r="O36" i="1"/>
  <c r="J36" i="1"/>
  <c r="K35" i="1"/>
  <c r="L35" i="1"/>
  <c r="M35" i="1"/>
  <c r="N35" i="1"/>
  <c r="O35" i="1"/>
  <c r="J35" i="1"/>
  <c r="K34" i="1"/>
  <c r="K22" i="1"/>
  <c r="K25" i="1"/>
  <c r="L25" i="1"/>
  <c r="M25" i="1"/>
  <c r="N25" i="1"/>
  <c r="O25" i="1"/>
  <c r="J25" i="1"/>
  <c r="L22" i="1"/>
  <c r="M22" i="1"/>
  <c r="N22" i="1"/>
  <c r="O22" i="1"/>
  <c r="P22" i="1"/>
  <c r="J22" i="1"/>
  <c r="K21" i="1"/>
  <c r="L21" i="1"/>
  <c r="M21" i="1"/>
  <c r="N21" i="1"/>
  <c r="O21" i="1"/>
  <c r="J21" i="1"/>
  <c r="K20" i="1"/>
  <c r="K15" i="1"/>
  <c r="K8" i="1"/>
  <c r="K18" i="1"/>
  <c r="L18" i="1"/>
  <c r="M18" i="1"/>
  <c r="N18" i="1"/>
  <c r="O18" i="1"/>
  <c r="J18" i="1"/>
  <c r="L15" i="1"/>
  <c r="M15" i="1"/>
  <c r="N15" i="1"/>
  <c r="O15" i="1"/>
  <c r="J15" i="1"/>
  <c r="K14" i="1"/>
  <c r="L14" i="1"/>
  <c r="M14" i="1"/>
  <c r="N14" i="1"/>
  <c r="O14" i="1"/>
  <c r="J14" i="1"/>
  <c r="K13" i="1"/>
  <c r="K10" i="1"/>
  <c r="L10" i="1"/>
  <c r="M10" i="1"/>
  <c r="N10" i="1"/>
  <c r="O10" i="1"/>
  <c r="J10" i="1"/>
  <c r="L8" i="1"/>
  <c r="M8" i="1"/>
  <c r="N8" i="1"/>
  <c r="O8" i="1"/>
  <c r="J8" i="1"/>
  <c r="K7" i="1"/>
  <c r="L7" i="1"/>
  <c r="M7" i="1"/>
  <c r="N7" i="1"/>
  <c r="O7" i="1"/>
  <c r="J7" i="1"/>
  <c r="K6" i="1"/>
  <c r="O60" i="1" l="1"/>
  <c r="N60" i="1"/>
  <c r="M60" i="1"/>
  <c r="L60" i="1"/>
  <c r="J60" i="1"/>
  <c r="O56" i="1"/>
  <c r="O57" i="1" s="1"/>
  <c r="N56" i="1"/>
  <c r="N57" i="1" s="1"/>
  <c r="M56" i="1"/>
  <c r="M57" i="1" s="1"/>
  <c r="L56" i="1"/>
  <c r="L57" i="1" s="1"/>
  <c r="J56" i="1"/>
  <c r="J57" i="1" s="1"/>
  <c r="K55" i="1"/>
  <c r="K60" i="1" s="1"/>
  <c r="O53" i="1"/>
  <c r="N53" i="1"/>
  <c r="M53" i="1"/>
  <c r="L53" i="1"/>
  <c r="J53" i="1"/>
  <c r="O49" i="1"/>
  <c r="O50" i="1" s="1"/>
  <c r="N49" i="1"/>
  <c r="N50" i="1" s="1"/>
  <c r="M49" i="1"/>
  <c r="M50" i="1" s="1"/>
  <c r="L49" i="1"/>
  <c r="L50" i="1" s="1"/>
  <c r="J49" i="1"/>
  <c r="J50" i="1" s="1"/>
  <c r="K48" i="1"/>
  <c r="K53" i="1" s="1"/>
  <c r="O32" i="1"/>
  <c r="N32" i="1"/>
  <c r="M32" i="1"/>
  <c r="L32" i="1"/>
  <c r="J32" i="1"/>
  <c r="K27" i="1"/>
  <c r="K32" i="1" s="1"/>
  <c r="K56" i="1" l="1"/>
  <c r="K57" i="1" s="1"/>
  <c r="K49" i="1"/>
  <c r="K50" i="1" s="1"/>
  <c r="L93" i="1" l="1"/>
  <c r="M93" i="1"/>
  <c r="N93" i="1"/>
  <c r="O93" i="1"/>
  <c r="J93" i="1"/>
  <c r="J67" i="1"/>
  <c r="O67" i="1"/>
  <c r="N67" i="1"/>
  <c r="M67" i="1"/>
  <c r="L67" i="1"/>
  <c r="O63" i="1"/>
  <c r="O64" i="1" s="1"/>
  <c r="N63" i="1"/>
  <c r="N64" i="1" s="1"/>
  <c r="M63" i="1"/>
  <c r="M64" i="1" s="1"/>
  <c r="L63" i="1"/>
  <c r="L64" i="1" s="1"/>
  <c r="J63" i="1"/>
  <c r="J64" i="1" s="1"/>
  <c r="K62" i="1"/>
  <c r="K67" i="1" s="1"/>
  <c r="K63" i="1" l="1"/>
  <c r="K64" i="1" s="1"/>
  <c r="K93" i="1" l="1"/>
  <c r="O28" i="1" l="1"/>
  <c r="N28" i="1"/>
  <c r="M28" i="1"/>
  <c r="L28" i="1"/>
  <c r="J28" i="1"/>
  <c r="L29" i="1" l="1"/>
  <c r="N29" i="1"/>
  <c r="J29" i="1"/>
  <c r="M29" i="1"/>
  <c r="O29" i="1"/>
  <c r="K28" i="1"/>
  <c r="K29" i="1" s="1"/>
</calcChain>
</file>

<file path=xl/sharedStrings.xml><?xml version="1.0" encoding="utf-8"?>
<sst xmlns="http://schemas.openxmlformats.org/spreadsheetml/2006/main" count="214" uniqueCount="82">
  <si>
    <t>№ п/п</t>
  </si>
  <si>
    <t>Наименование национального проекта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</si>
  <si>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</si>
  <si>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</si>
  <si>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</si>
  <si>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</si>
  <si>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</si>
  <si>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</si>
  <si>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</si>
  <si>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</si>
  <si>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</si>
  <si>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</si>
  <si>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</si>
  <si>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</si>
  <si>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</si>
  <si>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</si>
  <si>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областной
бюджет, руб.</t>
  </si>
  <si>
    <t>местный
бюджет, руб.</t>
  </si>
  <si>
    <t>Всего 1 закупка</t>
  </si>
  <si>
    <t>-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</si>
  <si>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</si>
  <si>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</si>
  <si>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</si>
  <si>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</si>
  <si>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</si>
  <si>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</si>
  <si>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</si>
  <si>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</si>
  <si>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</si>
  <si>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</si>
  <si>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</si>
  <si>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</si>
  <si>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42.11.</t>
  </si>
  <si>
    <t>Выполнение работ по ремонту автомобильных дорог общего пользования местного значения</t>
  </si>
  <si>
    <t>Организация работ по ликвидации накопленного вреда окружающей среде</t>
  </si>
  <si>
    <t>38.21.</t>
  </si>
  <si>
    <t>75.00.</t>
  </si>
  <si>
    <t>19.20.</t>
  </si>
  <si>
    <t>Поставка бумаги для офисной техники</t>
  </si>
  <si>
    <t>17.12.</t>
  </si>
  <si>
    <t>0 закупок в рамках нац.проектов</t>
  </si>
  <si>
    <t>2 закупки, относящиеся к категории "Прочие"</t>
  </si>
  <si>
    <t>0 закупок в рамках гос.программы</t>
  </si>
  <si>
    <t>8 закупок, относящихся к категории "Прочие"</t>
  </si>
  <si>
    <t>Итого 2 закупки для 2 заказчиков, в т.ч.</t>
  </si>
  <si>
    <t>Всего 0 закупок</t>
  </si>
  <si>
    <t>Итого 0 закупок для 0 заказчиков, в т.ч.</t>
  </si>
  <si>
    <t>0 закупок, относящихся к категории "Прочие"</t>
  </si>
  <si>
    <t>эл.аукцион</t>
  </si>
  <si>
    <t>Итого 1 закупка для 1 заказчика, в т.ч.</t>
  </si>
  <si>
    <t>1 закупка, относящаяся к категории "Прочие"</t>
  </si>
  <si>
    <t>80.10.</t>
  </si>
  <si>
    <t>Оказание услуг по организации  мероприятий при осуществлении деятельности по обращению с   животными без владельцев на территории Усманского муниципального округа Липецкой области.</t>
  </si>
  <si>
    <t>Администрация Усманского муниципального округа</t>
  </si>
  <si>
    <t>Выполнение работ, связанных с осуществлением регулярных перевозок пассажиров и багажа автомобильным транспортом по регулируемым тарифам по муниципальным маршрутам регулярных перевозок пригородного сообщения в Усманском муниципальном районе Липецкой области РФ в 2027 году</t>
  </si>
  <si>
    <t>49.31.</t>
  </si>
  <si>
    <t>МБУ "Центр ресурсного обеспечения муниципальных учреждений Усманского муниципального округа Липецкой области"</t>
  </si>
  <si>
    <t xml:space="preserve">Поставка автомобильного топлива </t>
  </si>
  <si>
    <t>1 закупка в рамках гос.программы</t>
  </si>
  <si>
    <t>Итого  1 закупка для 1 заказчика, в т.ч.</t>
  </si>
  <si>
    <t>Всего 9  закупок для  4 заказчиков, в т.ч.</t>
  </si>
  <si>
    <r>
      <t xml:space="preserve">График централизованного определения поставщика (подрядчика, исполнителя) закупок товаров (работ, услуг) на 2026 год, 
осуществляемого МКУ "Центр компетенций ЦБУ и МЗ Усманского муниципального округа Липецкой области"
по состоянию на 01.01.2026 года
</t>
    </r>
    <r>
      <rPr>
        <b/>
        <i/>
        <sz val="24"/>
        <color rgb="FFFF0000"/>
        <rFont val="Times New Roman"/>
        <family val="1"/>
        <charset val="204"/>
      </rPr>
      <t>(версия 0)</t>
    </r>
  </si>
  <si>
    <t>Согласовано:
Начальник МКУ "Центр компетенций централизованного  бухгалтерского учета и муниципальных закупок Усманского муниципального округа  Липецкой области"
Салманова Е.Н.</t>
  </si>
  <si>
    <t>Наименование 
заказчика</t>
  </si>
  <si>
    <t>ВСЕГО 2026</t>
  </si>
  <si>
    <t>Государственная программа "Развитие сельского хозяйства и регулирование рынков сельскохозяйственной продукции, сырья и продовольствия Липецкой области"</t>
  </si>
  <si>
    <t>МБУДО ДШИ г. Усмани</t>
  </si>
  <si>
    <t>МКУ "Центр  компетенций ЦБУ и МЗ"</t>
  </si>
  <si>
    <t>Оказание услуг частной охраны (выставление поста охраны) для нужд МБУДО ДШИ г. Усмани имени заслуженной артистки России Н. Ю. Юреневой</t>
  </si>
  <si>
    <t>федеральный 
бюджет,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</si>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</sst>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[$-419]mmmm\ yyyy;@"/>
    <numFmt numFmtId="166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4"/>
      <color theme="9" tint="-0.499984740745262"/>
      <name val="Times New Roman"/>
      <family val="1"/>
      <charset val="204"/>
    </font>
    <font>
      <b/>
      <i/>
      <sz val="24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2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6" borderId="3" xfId="0" applyFont="1" applyFill="1" applyBorder="1" applyAlignment="1">
      <alignment vertical="center"/>
    </xf>
    <xf numFmtId="0" fontId="9" fillId="6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vertical="center"/>
    </xf>
    <xf numFmtId="4" fontId="9" fillId="6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/>
    </xf>
    <xf numFmtId="4" fontId="10" fillId="5" borderId="2" xfId="0" applyNumberFormat="1" applyFont="1" applyFill="1" applyBorder="1" applyAlignment="1">
      <alignment horizontal="center" vertical="center"/>
    </xf>
    <xf numFmtId="4" fontId="2" fillId="6" borderId="2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11" fillId="0" borderId="6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0" xfId="0" applyFont="1"/>
    <xf numFmtId="0" fontId="2" fillId="3" borderId="0" xfId="0" applyFont="1" applyFill="1"/>
    <xf numFmtId="166" fontId="14" fillId="2" borderId="11" xfId="0" applyNumberFormat="1" applyFont="1" applyFill="1" applyBorder="1" applyAlignment="1">
      <alignment horizontal="center" vertical="center" wrapText="1"/>
    </xf>
    <xf numFmtId="0" fontId="14" fillId="0" borderId="0" xfId="0" applyFont="1"/>
    <xf numFmtId="4" fontId="14" fillId="2" borderId="11" xfId="0" applyNumberFormat="1" applyFont="1" applyFill="1" applyBorder="1" applyAlignment="1">
      <alignment horizontal="center" vertical="center" wrapText="1"/>
    </xf>
    <xf numFmtId="0" fontId="14" fillId="2" borderId="12" xfId="0" applyFont="1" applyFill="1" applyBorder="1"/>
    <xf numFmtId="0" fontId="2" fillId="0" borderId="0" xfId="0" applyFont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0" fontId="14" fillId="2" borderId="11" xfId="0" applyFont="1" applyFill="1" applyBorder="1"/>
    <xf numFmtId="166" fontId="14" fillId="2" borderId="11" xfId="0" applyNumberFormat="1" applyFont="1" applyFill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165" fontId="16" fillId="0" borderId="2" xfId="0" applyNumberFormat="1" applyFont="1" applyBorder="1" applyAlignment="1">
      <alignment horizontal="center" vertical="center" wrapText="1"/>
    </xf>
    <xf numFmtId="49" fontId="16" fillId="3" borderId="4" xfId="0" applyNumberFormat="1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49" fontId="18" fillId="5" borderId="2" xfId="0" applyNumberFormat="1" applyFont="1" applyFill="1" applyBorder="1" applyAlignment="1">
      <alignment horizontal="center" vertical="center" wrapText="1"/>
    </xf>
    <xf numFmtId="4" fontId="18" fillId="5" borderId="2" xfId="0" applyNumberFormat="1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right" vertical="center" wrapText="1"/>
    </xf>
    <xf numFmtId="4" fontId="8" fillId="4" borderId="9" xfId="0" applyNumberFormat="1" applyFont="1" applyFill="1" applyBorder="1" applyAlignment="1">
      <alignment horizontal="center" vertical="center" wrapText="1"/>
    </xf>
    <xf numFmtId="4" fontId="2" fillId="4" borderId="9" xfId="0" applyNumberFormat="1" applyFont="1" applyFill="1" applyBorder="1" applyAlignment="1">
      <alignment horizontal="center" vertical="center"/>
    </xf>
    <xf numFmtId="4" fontId="2" fillId="4" borderId="10" xfId="0" applyNumberFormat="1" applyFont="1" applyFill="1" applyBorder="1" applyAlignment="1">
      <alignment horizontal="center" vertical="center"/>
    </xf>
    <xf numFmtId="4" fontId="15" fillId="0" borderId="0" xfId="0" applyNumberFormat="1" applyFont="1" applyAlignment="1">
      <alignment horizontal="left" vertical="top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4" fontId="18" fillId="5" borderId="4" xfId="0" applyNumberFormat="1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7" borderId="0" xfId="0" applyFont="1" applyFill="1"/>
    <xf numFmtId="0" fontId="13" fillId="0" borderId="20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0" fillId="0" borderId="26" xfId="0" applyBorder="1"/>
    <xf numFmtId="0" fontId="1" fillId="4" borderId="8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3" fillId="7" borderId="20" xfId="0" applyFont="1" applyFill="1" applyBorder="1" applyAlignment="1">
      <alignment horizontal="center" vertical="center" wrapText="1"/>
    </xf>
    <xf numFmtId="0" fontId="13" fillId="7" borderId="19" xfId="0" applyFont="1" applyFill="1" applyBorder="1" applyAlignment="1">
      <alignment horizontal="center" vertical="center" wrapText="1"/>
    </xf>
    <xf numFmtId="0" fontId="13" fillId="7" borderId="26" xfId="0" applyFont="1" applyFill="1" applyBorder="1" applyAlignment="1">
      <alignment horizontal="center" vertical="center" wrapText="1"/>
    </xf>
    <xf numFmtId="4" fontId="15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166" fontId="14" fillId="2" borderId="20" xfId="0" applyNumberFormat="1" applyFont="1" applyFill="1" applyBorder="1" applyAlignment="1">
      <alignment horizontal="left" vertical="center" wrapText="1"/>
    </xf>
    <xf numFmtId="166" fontId="14" fillId="2" borderId="21" xfId="0" applyNumberFormat="1" applyFont="1" applyFill="1" applyBorder="1" applyAlignment="1">
      <alignment horizontal="left" vertical="center" wrapText="1"/>
    </xf>
    <xf numFmtId="4" fontId="6" fillId="2" borderId="16" xfId="0" applyNumberFormat="1" applyFont="1" applyFill="1" applyBorder="1" applyAlignment="1">
      <alignment horizontal="center" vertical="center" wrapText="1"/>
    </xf>
    <xf numFmtId="4" fontId="6" fillId="2" borderId="18" xfId="0" applyNumberFormat="1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4" fontId="6" fillId="2" borderId="23" xfId="0" applyNumberFormat="1" applyFont="1" applyFill="1" applyBorder="1" applyAlignment="1">
      <alignment horizontal="center" vertical="center" wrapText="1"/>
    </xf>
    <xf numFmtId="4" fontId="6" fillId="2" borderId="24" xfId="0" applyNumberFormat="1" applyFont="1" applyFill="1" applyBorder="1" applyAlignment="1">
      <alignment horizontal="center" vertical="center" wrapText="1"/>
    </xf>
    <xf numFmtId="4" fontId="6" fillId="2" borderId="25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49" fontId="6" fillId="2" borderId="13" xfId="0" applyNumberFormat="1" applyFont="1" applyFill="1" applyBorder="1" applyAlignment="1">
      <alignment horizontal="center" vertical="center" wrapText="1"/>
    </xf>
    <xf numFmtId="49" fontId="6" fillId="2" borderId="14" xfId="0" applyNumberFormat="1" applyFont="1" applyFill="1" applyBorder="1" applyAlignment="1">
      <alignment horizontal="center" vertical="center" wrapText="1"/>
    </xf>
  </cellXfs>
  <cellStyles count="7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5"/>
  <sheetViews>
    <sheetView tabSelected="1" topLeftCell="A79" zoomScale="50" zoomScaleNormal="50" zoomScaleSheetLayoutView="40" workbookViewId="0">
      <selection activeCell="H83" sqref="H83"/>
    </sheetView>
  </sheetViews>
  <sheetFormatPr defaultColWidth="9.140625" defaultRowHeight="15" x14ac:dyDescent="0.25"/>
  <cols>
    <col min="1" max="1" width="9.140625" style="30"/>
    <col min="2" max="2" width="41.42578125" style="5" customWidth="1"/>
    <col min="3" max="3" width="18" style="5" customWidth="1"/>
    <col min="4" max="4" width="68.28515625" style="30" customWidth="1"/>
    <col min="5" max="6" width="28.5703125" style="30" customWidth="1"/>
    <col min="7" max="7" width="46.5703125" style="2" customWidth="1"/>
    <col min="8" max="8" width="45.28515625" style="3" customWidth="1"/>
    <col min="9" max="9" width="38.140625" style="30" customWidth="1"/>
    <col min="10" max="15" width="33.42578125" style="4" customWidth="1"/>
    <col min="16" max="16" width="30.28515625" style="4" hidden="1" customWidth="1"/>
    <col min="17" max="17" width="26.5703125" style="4" customWidth="1"/>
    <col min="18" max="18" width="16.28515625" style="1" bestFit="1" customWidth="1"/>
    <col min="19" max="16384" width="9.140625" style="1"/>
  </cols>
  <sheetData>
    <row r="1" spans="1:17" ht="140.25" customHeight="1" x14ac:dyDescent="0.25">
      <c r="M1" s="47"/>
      <c r="N1" s="64" t="s">
        <v>62</v>
      </c>
      <c r="O1" s="65"/>
      <c r="P1" s="65"/>
      <c r="Q1" s="65"/>
    </row>
    <row r="2" spans="1:17" ht="142.5" customHeight="1" thickBot="1" x14ac:dyDescent="0.3">
      <c r="A2" s="72" t="s">
        <v>61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spans="1:17" ht="67.900000000000006" customHeight="1" x14ac:dyDescent="0.25">
      <c r="A3" s="76" t="s">
        <v>0</v>
      </c>
      <c r="B3" s="78" t="s">
        <v>63</v>
      </c>
      <c r="C3" s="78" t="s">
        <v>8</v>
      </c>
      <c r="D3" s="78" t="s">
        <v>14</v>
      </c>
      <c r="E3" s="78" t="s">
        <v>1</v>
      </c>
      <c r="F3" s="78" t="s">
        <v>5</v>
      </c>
      <c r="G3" s="78" t="s">
        <v>6</v>
      </c>
      <c r="H3" s="80" t="s">
        <v>2</v>
      </c>
      <c r="I3" s="78" t="s">
        <v>3</v>
      </c>
      <c r="J3" s="66" t="s">
        <v>4</v>
      </c>
      <c r="K3" s="73" t="s">
        <v>13</v>
      </c>
      <c r="L3" s="74"/>
      <c r="M3" s="74"/>
      <c r="N3" s="74"/>
      <c r="O3" s="75"/>
      <c r="P3" s="66" t="s">
        <v>7</v>
      </c>
      <c r="Q3" s="70" t="s">
        <v>15</v>
      </c>
    </row>
    <row r="4" spans="1:17" ht="139.15" customHeight="1" thickBot="1" x14ac:dyDescent="0.3">
      <c r="A4" s="77"/>
      <c r="B4" s="79"/>
      <c r="C4" s="79"/>
      <c r="D4" s="79"/>
      <c r="E4" s="79"/>
      <c r="F4" s="79"/>
      <c r="G4" s="79"/>
      <c r="H4" s="81"/>
      <c r="I4" s="79"/>
      <c r="J4" s="67"/>
      <c r="K4" s="31" t="s">
        <v>11</v>
      </c>
      <c r="L4" s="31" t="s">
        <v>69</v>
      </c>
      <c r="M4" s="31" t="s">
        <v>16</v>
      </c>
      <c r="N4" s="31" t="s">
        <v>17</v>
      </c>
      <c r="O4" s="31" t="s">
        <v>12</v>
      </c>
      <c r="P4" s="67"/>
      <c r="Q4" s="71"/>
    </row>
    <row r="5" spans="1:17" s="55" customFormat="1" ht="60" customHeight="1" thickBot="1" x14ac:dyDescent="0.3">
      <c r="A5" s="61" t="s">
        <v>70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3"/>
    </row>
    <row r="6" spans="1:17" s="24" customFormat="1" ht="123.75" customHeight="1" thickBot="1" x14ac:dyDescent="0.3">
      <c r="A6" s="53">
        <v>1</v>
      </c>
      <c r="B6" s="54" t="s">
        <v>53</v>
      </c>
      <c r="C6" s="52">
        <v>4816003500</v>
      </c>
      <c r="D6" s="39" t="s">
        <v>52</v>
      </c>
      <c r="E6" s="39" t="s">
        <v>19</v>
      </c>
      <c r="F6" s="39" t="s">
        <v>19</v>
      </c>
      <c r="G6" s="39" t="s">
        <v>65</v>
      </c>
      <c r="H6" s="40"/>
      <c r="I6" s="39" t="s">
        <v>36</v>
      </c>
      <c r="J6" s="41">
        <v>765775</v>
      </c>
      <c r="K6" s="41">
        <f>SUM(L6:O6)</f>
        <v>765775</v>
      </c>
      <c r="L6" s="41">
        <v>0</v>
      </c>
      <c r="M6" s="41">
        <v>765775</v>
      </c>
      <c r="N6" s="41">
        <v>0</v>
      </c>
      <c r="O6" s="41">
        <v>0</v>
      </c>
      <c r="P6" s="41" t="s">
        <v>20</v>
      </c>
      <c r="Q6" s="51" t="s">
        <v>48</v>
      </c>
    </row>
    <row r="7" spans="1:17" s="27" customFormat="1" ht="32.25" customHeight="1" thickBot="1" x14ac:dyDescent="0.35">
      <c r="A7" s="68" t="s">
        <v>18</v>
      </c>
      <c r="B7" s="69"/>
      <c r="C7" s="33"/>
      <c r="D7" s="33"/>
      <c r="E7" s="26"/>
      <c r="F7" s="26"/>
      <c r="G7" s="26"/>
      <c r="H7" s="26"/>
      <c r="I7" s="26"/>
      <c r="J7" s="28">
        <f>SUM(J6:J6)</f>
        <v>765775</v>
      </c>
      <c r="K7" s="28">
        <f t="shared" ref="K7:O7" si="0">SUM(K6:K6)</f>
        <v>765775</v>
      </c>
      <c r="L7" s="28">
        <f t="shared" si="0"/>
        <v>0</v>
      </c>
      <c r="M7" s="28">
        <f t="shared" si="0"/>
        <v>765775</v>
      </c>
      <c r="N7" s="28">
        <f t="shared" si="0"/>
        <v>0</v>
      </c>
      <c r="O7" s="28">
        <f t="shared" si="0"/>
        <v>0</v>
      </c>
      <c r="P7" s="32"/>
      <c r="Q7" s="29"/>
    </row>
    <row r="8" spans="1:17" s="24" customFormat="1" ht="47.25" customHeight="1" x14ac:dyDescent="0.25">
      <c r="A8" s="59" t="s">
        <v>49</v>
      </c>
      <c r="B8" s="60"/>
      <c r="C8" s="60"/>
      <c r="D8" s="60"/>
      <c r="E8" s="42"/>
      <c r="F8" s="42"/>
      <c r="G8" s="42"/>
      <c r="H8" s="43"/>
      <c r="I8" s="43"/>
      <c r="J8" s="44">
        <f>J7</f>
        <v>765775</v>
      </c>
      <c r="K8" s="44">
        <f>K9+K10+K11</f>
        <v>765775</v>
      </c>
      <c r="L8" s="44">
        <f t="shared" ref="L8:O8" si="1">L7</f>
        <v>0</v>
      </c>
      <c r="M8" s="44">
        <f t="shared" si="1"/>
        <v>765775</v>
      </c>
      <c r="N8" s="44">
        <f t="shared" si="1"/>
        <v>0</v>
      </c>
      <c r="O8" s="44">
        <f t="shared" si="1"/>
        <v>0</v>
      </c>
      <c r="P8" s="45"/>
      <c r="Q8" s="46"/>
    </row>
    <row r="9" spans="1:17" s="24" customFormat="1" ht="47.25" customHeight="1" x14ac:dyDescent="0.25">
      <c r="A9" s="7" t="s">
        <v>40</v>
      </c>
      <c r="B9" s="8"/>
      <c r="C9" s="13"/>
      <c r="D9" s="8"/>
      <c r="E9" s="8"/>
      <c r="F9" s="8"/>
      <c r="G9" s="8"/>
      <c r="H9" s="8"/>
      <c r="I9" s="8"/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7"/>
      <c r="Q9" s="19"/>
    </row>
    <row r="10" spans="1:17" s="24" customFormat="1" ht="47.25" customHeight="1" x14ac:dyDescent="0.25">
      <c r="A10" s="9" t="s">
        <v>58</v>
      </c>
      <c r="B10" s="10"/>
      <c r="C10" s="15"/>
      <c r="D10" s="10"/>
      <c r="E10" s="10"/>
      <c r="F10" s="10"/>
      <c r="G10" s="10"/>
      <c r="H10" s="10"/>
      <c r="I10" s="10"/>
      <c r="J10" s="16">
        <f>J6</f>
        <v>765775</v>
      </c>
      <c r="K10" s="16">
        <f t="shared" ref="K10:O10" si="2">K6</f>
        <v>765775</v>
      </c>
      <c r="L10" s="16">
        <f t="shared" si="2"/>
        <v>0</v>
      </c>
      <c r="M10" s="16">
        <f t="shared" si="2"/>
        <v>765775</v>
      </c>
      <c r="N10" s="16">
        <f t="shared" si="2"/>
        <v>0</v>
      </c>
      <c r="O10" s="16">
        <f t="shared" si="2"/>
        <v>0</v>
      </c>
      <c r="P10" s="18"/>
      <c r="Q10" s="20"/>
    </row>
    <row r="11" spans="1:17" s="24" customFormat="1" ht="47.25" customHeight="1" thickBot="1" x14ac:dyDescent="0.3">
      <c r="A11" s="11" t="s">
        <v>47</v>
      </c>
      <c r="B11" s="12"/>
      <c r="C11" s="12"/>
      <c r="D11" s="12"/>
      <c r="E11" s="12"/>
      <c r="F11" s="12"/>
      <c r="G11" s="12"/>
      <c r="H11" s="12"/>
      <c r="I11" s="12"/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2"/>
      <c r="Q11" s="23"/>
    </row>
    <row r="12" spans="1:17" s="55" customFormat="1" ht="60" customHeight="1" thickBot="1" x14ac:dyDescent="0.3">
      <c r="A12" s="61" t="s">
        <v>71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3"/>
    </row>
    <row r="13" spans="1:17" s="24" customFormat="1" ht="123.75" customHeight="1" thickBot="1" x14ac:dyDescent="0.3">
      <c r="A13" s="53">
        <v>1</v>
      </c>
      <c r="B13" s="54" t="s">
        <v>53</v>
      </c>
      <c r="C13" s="34">
        <v>4816003500</v>
      </c>
      <c r="D13" s="34" t="s">
        <v>33</v>
      </c>
      <c r="E13" s="34" t="s">
        <v>19</v>
      </c>
      <c r="F13" s="34" t="s">
        <v>19</v>
      </c>
      <c r="G13" s="34" t="s">
        <v>19</v>
      </c>
      <c r="H13" s="35"/>
      <c r="I13" s="34" t="s">
        <v>32</v>
      </c>
      <c r="J13" s="36">
        <v>76782522.540000007</v>
      </c>
      <c r="K13" s="36">
        <f>SUM(L13:O13)</f>
        <v>76782522.540000007</v>
      </c>
      <c r="L13" s="36">
        <v>0</v>
      </c>
      <c r="M13" s="36">
        <v>0</v>
      </c>
      <c r="N13" s="36">
        <v>76782522.540000007</v>
      </c>
      <c r="O13" s="36">
        <v>0</v>
      </c>
      <c r="P13" s="37" t="s">
        <v>21</v>
      </c>
      <c r="Q13" s="38" t="s">
        <v>48</v>
      </c>
    </row>
    <row r="14" spans="1:17" s="27" customFormat="1" ht="32.25" customHeight="1" thickBot="1" x14ac:dyDescent="0.35">
      <c r="A14" s="68" t="s">
        <v>18</v>
      </c>
      <c r="B14" s="69"/>
      <c r="C14" s="33"/>
      <c r="D14" s="33"/>
      <c r="E14" s="26"/>
      <c r="F14" s="26"/>
      <c r="G14" s="26"/>
      <c r="H14" s="26"/>
      <c r="I14" s="26"/>
      <c r="J14" s="28">
        <f>SUM(J13:J13)</f>
        <v>76782522.540000007</v>
      </c>
      <c r="K14" s="28">
        <f t="shared" ref="K14:O14" si="3">SUM(K13:K13)</f>
        <v>76782522.540000007</v>
      </c>
      <c r="L14" s="28">
        <f t="shared" si="3"/>
        <v>0</v>
      </c>
      <c r="M14" s="28">
        <f t="shared" si="3"/>
        <v>0</v>
      </c>
      <c r="N14" s="28">
        <f t="shared" si="3"/>
        <v>76782522.540000007</v>
      </c>
      <c r="O14" s="28">
        <f t="shared" si="3"/>
        <v>0</v>
      </c>
      <c r="P14" s="32"/>
      <c r="Q14" s="29"/>
    </row>
    <row r="15" spans="1:17" s="24" customFormat="1" ht="47.25" customHeight="1" x14ac:dyDescent="0.25">
      <c r="A15" s="59" t="s">
        <v>59</v>
      </c>
      <c r="B15" s="60"/>
      <c r="C15" s="60"/>
      <c r="D15" s="60"/>
      <c r="E15" s="42"/>
      <c r="F15" s="42"/>
      <c r="G15" s="42"/>
      <c r="H15" s="43"/>
      <c r="I15" s="43"/>
      <c r="J15" s="44">
        <f>J14</f>
        <v>76782522.540000007</v>
      </c>
      <c r="K15" s="44">
        <f>K16+K17+K18</f>
        <v>76782522.540000007</v>
      </c>
      <c r="L15" s="44">
        <f t="shared" ref="L15:O15" si="4">L14</f>
        <v>0</v>
      </c>
      <c r="M15" s="44">
        <f t="shared" si="4"/>
        <v>0</v>
      </c>
      <c r="N15" s="44">
        <f t="shared" si="4"/>
        <v>76782522.540000007</v>
      </c>
      <c r="O15" s="44">
        <f t="shared" si="4"/>
        <v>0</v>
      </c>
      <c r="P15" s="45"/>
      <c r="Q15" s="46"/>
    </row>
    <row r="16" spans="1:17" s="24" customFormat="1" ht="47.25" customHeight="1" x14ac:dyDescent="0.25">
      <c r="A16" s="7" t="s">
        <v>40</v>
      </c>
      <c r="B16" s="8"/>
      <c r="C16" s="13"/>
      <c r="D16" s="8"/>
      <c r="E16" s="8"/>
      <c r="F16" s="8"/>
      <c r="G16" s="8"/>
      <c r="H16" s="8"/>
      <c r="I16" s="8"/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7"/>
      <c r="Q16" s="19"/>
    </row>
    <row r="17" spans="1:17" s="24" customFormat="1" ht="47.25" customHeight="1" x14ac:dyDescent="0.25">
      <c r="A17" s="9" t="s">
        <v>42</v>
      </c>
      <c r="B17" s="10"/>
      <c r="C17" s="15"/>
      <c r="D17" s="10"/>
      <c r="E17" s="10"/>
      <c r="F17" s="10"/>
      <c r="G17" s="10"/>
      <c r="H17" s="10"/>
      <c r="I17" s="10"/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8"/>
      <c r="Q17" s="20"/>
    </row>
    <row r="18" spans="1:17" s="24" customFormat="1" ht="47.25" customHeight="1" thickBot="1" x14ac:dyDescent="0.3">
      <c r="A18" s="11" t="s">
        <v>50</v>
      </c>
      <c r="B18" s="12"/>
      <c r="C18" s="12"/>
      <c r="D18" s="12"/>
      <c r="E18" s="12"/>
      <c r="F18" s="12"/>
      <c r="G18" s="12"/>
      <c r="H18" s="12"/>
      <c r="I18" s="12"/>
      <c r="J18" s="21">
        <f>J13</f>
        <v>76782522.540000007</v>
      </c>
      <c r="K18" s="21">
        <f t="shared" ref="K18:O18" si="5">K13</f>
        <v>76782522.540000007</v>
      </c>
      <c r="L18" s="21">
        <f t="shared" si="5"/>
        <v>0</v>
      </c>
      <c r="M18" s="21">
        <f t="shared" si="5"/>
        <v>0</v>
      </c>
      <c r="N18" s="21">
        <f t="shared" si="5"/>
        <v>76782522.540000007</v>
      </c>
      <c r="O18" s="21">
        <f t="shared" si="5"/>
        <v>0</v>
      </c>
      <c r="P18" s="22"/>
      <c r="Q18" s="23"/>
    </row>
    <row r="19" spans="1:17" s="55" customFormat="1" ht="60" customHeight="1" thickBot="1" x14ac:dyDescent="0.3">
      <c r="A19" s="61" t="s">
        <v>72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3"/>
    </row>
    <row r="20" spans="1:17" s="24" customFormat="1" ht="123.75" customHeight="1" thickBot="1" x14ac:dyDescent="0.3">
      <c r="A20" s="53">
        <v>1</v>
      </c>
      <c r="B20" s="54" t="s">
        <v>53</v>
      </c>
      <c r="C20" s="34">
        <v>4816003500</v>
      </c>
      <c r="D20" s="34" t="s">
        <v>33</v>
      </c>
      <c r="E20" s="34" t="s">
        <v>19</v>
      </c>
      <c r="F20" s="34" t="s">
        <v>19</v>
      </c>
      <c r="G20" s="34" t="s">
        <v>19</v>
      </c>
      <c r="H20" s="35"/>
      <c r="I20" s="34" t="s">
        <v>32</v>
      </c>
      <c r="J20" s="36">
        <v>50001816.869999997</v>
      </c>
      <c r="K20" s="36">
        <f>SUM(L20:O20)</f>
        <v>50001816.869999997</v>
      </c>
      <c r="L20" s="36">
        <v>0</v>
      </c>
      <c r="M20" s="36"/>
      <c r="N20" s="36">
        <v>50001816.869999997</v>
      </c>
      <c r="O20" s="36">
        <v>0</v>
      </c>
      <c r="P20" s="37" t="s">
        <v>22</v>
      </c>
      <c r="Q20" s="38" t="s">
        <v>48</v>
      </c>
    </row>
    <row r="21" spans="1:17" s="27" customFormat="1" ht="32.25" customHeight="1" thickBot="1" x14ac:dyDescent="0.35">
      <c r="A21" s="68" t="s">
        <v>18</v>
      </c>
      <c r="B21" s="69"/>
      <c r="C21" s="33"/>
      <c r="D21" s="33"/>
      <c r="E21" s="26"/>
      <c r="F21" s="26"/>
      <c r="G21" s="26"/>
      <c r="H21" s="26"/>
      <c r="I21" s="26"/>
      <c r="J21" s="28">
        <f>SUM(J20:J20)</f>
        <v>50001816.869999997</v>
      </c>
      <c r="K21" s="28">
        <f t="shared" ref="K21:O21" si="6">SUM(K20:K20)</f>
        <v>50001816.869999997</v>
      </c>
      <c r="L21" s="28">
        <f t="shared" si="6"/>
        <v>0</v>
      </c>
      <c r="M21" s="28">
        <f t="shared" si="6"/>
        <v>0</v>
      </c>
      <c r="N21" s="28">
        <f t="shared" si="6"/>
        <v>50001816.869999997</v>
      </c>
      <c r="O21" s="28">
        <f t="shared" si="6"/>
        <v>0</v>
      </c>
      <c r="P21" s="32"/>
      <c r="Q21" s="29"/>
    </row>
    <row r="22" spans="1:17" s="24" customFormat="1" ht="47.25" customHeight="1" x14ac:dyDescent="0.25">
      <c r="A22" s="59" t="s">
        <v>49</v>
      </c>
      <c r="B22" s="60"/>
      <c r="C22" s="60"/>
      <c r="D22" s="60"/>
      <c r="E22" s="42"/>
      <c r="F22" s="42"/>
      <c r="G22" s="42"/>
      <c r="H22" s="43"/>
      <c r="I22" s="43"/>
      <c r="J22" s="44">
        <f>J21</f>
        <v>50001816.869999997</v>
      </c>
      <c r="K22" s="44">
        <f>K23+K24+K25</f>
        <v>50001816.869999997</v>
      </c>
      <c r="L22" s="44">
        <f t="shared" ref="L22:P22" si="7">L21</f>
        <v>0</v>
      </c>
      <c r="M22" s="44">
        <f t="shared" si="7"/>
        <v>0</v>
      </c>
      <c r="N22" s="44">
        <f t="shared" si="7"/>
        <v>50001816.869999997</v>
      </c>
      <c r="O22" s="44">
        <f t="shared" si="7"/>
        <v>0</v>
      </c>
      <c r="P22" s="44">
        <f t="shared" si="7"/>
        <v>0</v>
      </c>
      <c r="Q22" s="46"/>
    </row>
    <row r="23" spans="1:17" s="24" customFormat="1" ht="47.25" customHeight="1" x14ac:dyDescent="0.25">
      <c r="A23" s="7" t="s">
        <v>40</v>
      </c>
      <c r="B23" s="8"/>
      <c r="C23" s="13"/>
      <c r="D23" s="8"/>
      <c r="E23" s="8"/>
      <c r="F23" s="8"/>
      <c r="G23" s="8"/>
      <c r="H23" s="8"/>
      <c r="I23" s="8"/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7"/>
      <c r="Q23" s="19"/>
    </row>
    <row r="24" spans="1:17" s="24" customFormat="1" ht="47.25" customHeight="1" x14ac:dyDescent="0.25">
      <c r="A24" s="9" t="s">
        <v>42</v>
      </c>
      <c r="B24" s="10"/>
      <c r="C24" s="15"/>
      <c r="D24" s="10"/>
      <c r="E24" s="10"/>
      <c r="F24" s="10"/>
      <c r="G24" s="10"/>
      <c r="H24" s="10"/>
      <c r="I24" s="10"/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8"/>
      <c r="Q24" s="20"/>
    </row>
    <row r="25" spans="1:17" s="24" customFormat="1" ht="47.25" customHeight="1" thickBot="1" x14ac:dyDescent="0.3">
      <c r="A25" s="11" t="s">
        <v>50</v>
      </c>
      <c r="B25" s="12"/>
      <c r="C25" s="12"/>
      <c r="D25" s="12"/>
      <c r="E25" s="12"/>
      <c r="F25" s="12"/>
      <c r="G25" s="12"/>
      <c r="H25" s="12"/>
      <c r="I25" s="12"/>
      <c r="J25" s="21">
        <f>J20</f>
        <v>50001816.869999997</v>
      </c>
      <c r="K25" s="21">
        <f t="shared" ref="K25:O25" si="8">K20</f>
        <v>50001816.869999997</v>
      </c>
      <c r="L25" s="21">
        <f t="shared" si="8"/>
        <v>0</v>
      </c>
      <c r="M25" s="21">
        <f t="shared" si="8"/>
        <v>0</v>
      </c>
      <c r="N25" s="21">
        <f t="shared" si="8"/>
        <v>50001816.869999997</v>
      </c>
      <c r="O25" s="21">
        <f t="shared" si="8"/>
        <v>0</v>
      </c>
      <c r="P25" s="22"/>
      <c r="Q25" s="23"/>
    </row>
    <row r="26" spans="1:17" s="55" customFormat="1" ht="60" customHeight="1" thickBot="1" x14ac:dyDescent="0.3">
      <c r="A26" s="61" t="s">
        <v>73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3"/>
    </row>
    <row r="27" spans="1:17" s="24" customFormat="1" ht="123.75" customHeight="1" thickBot="1" x14ac:dyDescent="0.3">
      <c r="A27" s="53">
        <v>1</v>
      </c>
      <c r="B27" s="54" t="s">
        <v>19</v>
      </c>
      <c r="C27" s="34" t="s">
        <v>19</v>
      </c>
      <c r="D27" s="34" t="s">
        <v>19</v>
      </c>
      <c r="E27" s="34" t="s">
        <v>19</v>
      </c>
      <c r="F27" s="34" t="s">
        <v>19</v>
      </c>
      <c r="G27" s="34" t="s">
        <v>19</v>
      </c>
      <c r="H27" s="35" t="s">
        <v>19</v>
      </c>
      <c r="I27" s="34" t="s">
        <v>19</v>
      </c>
      <c r="J27" s="36">
        <v>0</v>
      </c>
      <c r="K27" s="36">
        <f>SUM(L27:O27)</f>
        <v>0</v>
      </c>
      <c r="L27" s="36">
        <v>0</v>
      </c>
      <c r="M27" s="36">
        <v>0</v>
      </c>
      <c r="N27" s="36">
        <v>0</v>
      </c>
      <c r="O27" s="36">
        <v>0</v>
      </c>
      <c r="P27" s="37" t="s">
        <v>23</v>
      </c>
      <c r="Q27" s="38" t="s">
        <v>19</v>
      </c>
    </row>
    <row r="28" spans="1:17" s="27" customFormat="1" ht="32.25" customHeight="1" thickBot="1" x14ac:dyDescent="0.35">
      <c r="A28" s="68" t="s">
        <v>45</v>
      </c>
      <c r="B28" s="69"/>
      <c r="C28" s="33"/>
      <c r="D28" s="33"/>
      <c r="E28" s="26"/>
      <c r="F28" s="26"/>
      <c r="G28" s="26"/>
      <c r="H28" s="26"/>
      <c r="I28" s="26"/>
      <c r="J28" s="28">
        <f t="shared" ref="J28:O28" si="9">SUM(J27:J27)</f>
        <v>0</v>
      </c>
      <c r="K28" s="28">
        <f t="shared" si="9"/>
        <v>0</v>
      </c>
      <c r="L28" s="28">
        <f t="shared" si="9"/>
        <v>0</v>
      </c>
      <c r="M28" s="28">
        <f t="shared" si="9"/>
        <v>0</v>
      </c>
      <c r="N28" s="28">
        <f t="shared" si="9"/>
        <v>0</v>
      </c>
      <c r="O28" s="28">
        <f t="shared" si="9"/>
        <v>0</v>
      </c>
      <c r="P28" s="32"/>
      <c r="Q28" s="29"/>
    </row>
    <row r="29" spans="1:17" s="24" customFormat="1" ht="47.25" customHeight="1" x14ac:dyDescent="0.25">
      <c r="A29" s="59" t="s">
        <v>46</v>
      </c>
      <c r="B29" s="60"/>
      <c r="C29" s="60"/>
      <c r="D29" s="60"/>
      <c r="E29" s="42"/>
      <c r="F29" s="42"/>
      <c r="G29" s="42"/>
      <c r="H29" s="43"/>
      <c r="I29" s="43"/>
      <c r="J29" s="44">
        <f>SUM(J28)</f>
        <v>0</v>
      </c>
      <c r="K29" s="44">
        <f t="shared" ref="K29:O29" si="10">SUM(K28)</f>
        <v>0</v>
      </c>
      <c r="L29" s="44">
        <f t="shared" si="10"/>
        <v>0</v>
      </c>
      <c r="M29" s="44">
        <f t="shared" si="10"/>
        <v>0</v>
      </c>
      <c r="N29" s="44">
        <f t="shared" si="10"/>
        <v>0</v>
      </c>
      <c r="O29" s="44">
        <f t="shared" si="10"/>
        <v>0</v>
      </c>
      <c r="P29" s="45"/>
      <c r="Q29" s="46"/>
    </row>
    <row r="30" spans="1:17" s="24" customFormat="1" ht="47.25" customHeight="1" x14ac:dyDescent="0.25">
      <c r="A30" s="7" t="s">
        <v>40</v>
      </c>
      <c r="B30" s="8"/>
      <c r="C30" s="13"/>
      <c r="D30" s="8"/>
      <c r="E30" s="8"/>
      <c r="F30" s="8"/>
      <c r="G30" s="8"/>
      <c r="H30" s="8"/>
      <c r="I30" s="8"/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7"/>
      <c r="Q30" s="19"/>
    </row>
    <row r="31" spans="1:17" s="24" customFormat="1" ht="47.25" customHeight="1" x14ac:dyDescent="0.25">
      <c r="A31" s="9" t="s">
        <v>42</v>
      </c>
      <c r="B31" s="10"/>
      <c r="C31" s="15"/>
      <c r="D31" s="10"/>
      <c r="E31" s="10"/>
      <c r="F31" s="10"/>
      <c r="G31" s="10"/>
      <c r="H31" s="10"/>
      <c r="I31" s="10"/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8"/>
      <c r="Q31" s="20"/>
    </row>
    <row r="32" spans="1:17" s="24" customFormat="1" ht="47.25" customHeight="1" thickBot="1" x14ac:dyDescent="0.3">
      <c r="A32" s="48" t="s">
        <v>47</v>
      </c>
      <c r="B32" s="49"/>
      <c r="C32" s="49"/>
      <c r="D32" s="49"/>
      <c r="E32" s="49"/>
      <c r="F32" s="49"/>
      <c r="G32" s="49"/>
      <c r="H32" s="49"/>
      <c r="I32" s="49"/>
      <c r="J32" s="50">
        <f>J27</f>
        <v>0</v>
      </c>
      <c r="K32" s="50">
        <f t="shared" ref="K32:O32" si="11">SUM(K27)</f>
        <v>0</v>
      </c>
      <c r="L32" s="50">
        <f t="shared" si="11"/>
        <v>0</v>
      </c>
      <c r="M32" s="50">
        <f t="shared" si="11"/>
        <v>0</v>
      </c>
      <c r="N32" s="50">
        <f t="shared" si="11"/>
        <v>0</v>
      </c>
      <c r="O32" s="50">
        <f t="shared" si="11"/>
        <v>0</v>
      </c>
      <c r="P32" s="22"/>
      <c r="Q32" s="23"/>
    </row>
    <row r="33" spans="1:17" s="55" customFormat="1" ht="60" customHeight="1" thickBot="1" x14ac:dyDescent="0.3">
      <c r="A33" s="61" t="s">
        <v>74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3"/>
    </row>
    <row r="34" spans="1:17" s="24" customFormat="1" ht="123.75" customHeight="1" thickBot="1" x14ac:dyDescent="0.3">
      <c r="A34" s="53">
        <v>1</v>
      </c>
      <c r="B34" s="54" t="s">
        <v>53</v>
      </c>
      <c r="C34" s="34">
        <v>4816003500</v>
      </c>
      <c r="D34" s="34" t="s">
        <v>34</v>
      </c>
      <c r="E34" s="34" t="s">
        <v>19</v>
      </c>
      <c r="F34" s="34" t="s">
        <v>19</v>
      </c>
      <c r="G34" s="34" t="s">
        <v>19</v>
      </c>
      <c r="H34" s="35"/>
      <c r="I34" s="34" t="s">
        <v>35</v>
      </c>
      <c r="J34" s="36">
        <v>4000000</v>
      </c>
      <c r="K34" s="36">
        <f>SUM(L34:O34)</f>
        <v>4000000</v>
      </c>
      <c r="L34" s="36">
        <v>0</v>
      </c>
      <c r="M34" s="36">
        <v>0</v>
      </c>
      <c r="N34" s="36">
        <v>4000000</v>
      </c>
      <c r="O34" s="36">
        <v>0</v>
      </c>
      <c r="P34" s="37" t="s">
        <v>24</v>
      </c>
      <c r="Q34" s="38" t="s">
        <v>48</v>
      </c>
    </row>
    <row r="35" spans="1:17" s="27" customFormat="1" ht="32.25" customHeight="1" thickBot="1" x14ac:dyDescent="0.35">
      <c r="A35" s="68" t="s">
        <v>18</v>
      </c>
      <c r="B35" s="69"/>
      <c r="C35" s="33"/>
      <c r="D35" s="33"/>
      <c r="E35" s="26"/>
      <c r="F35" s="26"/>
      <c r="G35" s="26"/>
      <c r="H35" s="26"/>
      <c r="I35" s="26"/>
      <c r="J35" s="28">
        <f>SUM(J34:J34)</f>
        <v>4000000</v>
      </c>
      <c r="K35" s="28">
        <f t="shared" ref="K35:O35" si="12">SUM(K34:K34)</f>
        <v>4000000</v>
      </c>
      <c r="L35" s="28">
        <f t="shared" si="12"/>
        <v>0</v>
      </c>
      <c r="M35" s="28">
        <f t="shared" si="12"/>
        <v>0</v>
      </c>
      <c r="N35" s="28">
        <f t="shared" si="12"/>
        <v>4000000</v>
      </c>
      <c r="O35" s="28">
        <f t="shared" si="12"/>
        <v>0</v>
      </c>
      <c r="P35" s="32"/>
      <c r="Q35" s="29"/>
    </row>
    <row r="36" spans="1:17" s="24" customFormat="1" ht="47.25" customHeight="1" x14ac:dyDescent="0.25">
      <c r="A36" s="59" t="s">
        <v>49</v>
      </c>
      <c r="B36" s="60"/>
      <c r="C36" s="60"/>
      <c r="D36" s="60"/>
      <c r="E36" s="42"/>
      <c r="F36" s="42"/>
      <c r="G36" s="42"/>
      <c r="H36" s="43"/>
      <c r="I36" s="43"/>
      <c r="J36" s="44">
        <f>J35</f>
        <v>4000000</v>
      </c>
      <c r="K36" s="44">
        <f>K37+K38+K39</f>
        <v>4000000</v>
      </c>
      <c r="L36" s="44">
        <f t="shared" ref="L36:O36" si="13">L35</f>
        <v>0</v>
      </c>
      <c r="M36" s="44">
        <f t="shared" si="13"/>
        <v>0</v>
      </c>
      <c r="N36" s="44">
        <f t="shared" si="13"/>
        <v>4000000</v>
      </c>
      <c r="O36" s="44">
        <f t="shared" si="13"/>
        <v>0</v>
      </c>
      <c r="P36" s="45"/>
      <c r="Q36" s="46"/>
    </row>
    <row r="37" spans="1:17" s="24" customFormat="1" ht="47.25" customHeight="1" x14ac:dyDescent="0.25">
      <c r="A37" s="7" t="s">
        <v>40</v>
      </c>
      <c r="B37" s="8"/>
      <c r="C37" s="13"/>
      <c r="D37" s="8"/>
      <c r="E37" s="8"/>
      <c r="F37" s="8"/>
      <c r="G37" s="8"/>
      <c r="H37" s="8"/>
      <c r="I37" s="8"/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7"/>
      <c r="Q37" s="19"/>
    </row>
    <row r="38" spans="1:17" s="24" customFormat="1" ht="47.25" customHeight="1" x14ac:dyDescent="0.25">
      <c r="A38" s="9" t="s">
        <v>42</v>
      </c>
      <c r="B38" s="10"/>
      <c r="C38" s="15"/>
      <c r="D38" s="10"/>
      <c r="E38" s="10"/>
      <c r="F38" s="10"/>
      <c r="G38" s="10"/>
      <c r="H38" s="10"/>
      <c r="I38" s="10"/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8"/>
      <c r="Q38" s="20"/>
    </row>
    <row r="39" spans="1:17" s="24" customFormat="1" ht="47.25" customHeight="1" thickBot="1" x14ac:dyDescent="0.3">
      <c r="A39" s="11" t="s">
        <v>50</v>
      </c>
      <c r="B39" s="12"/>
      <c r="C39" s="12"/>
      <c r="D39" s="12"/>
      <c r="E39" s="12"/>
      <c r="F39" s="12"/>
      <c r="G39" s="12"/>
      <c r="H39" s="12"/>
      <c r="I39" s="12"/>
      <c r="J39" s="21">
        <f>J34</f>
        <v>4000000</v>
      </c>
      <c r="K39" s="21">
        <f t="shared" ref="K39:O39" si="14">K34</f>
        <v>4000000</v>
      </c>
      <c r="L39" s="21">
        <f t="shared" si="14"/>
        <v>0</v>
      </c>
      <c r="M39" s="21">
        <f t="shared" si="14"/>
        <v>0</v>
      </c>
      <c r="N39" s="21">
        <f t="shared" si="14"/>
        <v>4000000</v>
      </c>
      <c r="O39" s="21">
        <f t="shared" si="14"/>
        <v>0</v>
      </c>
      <c r="P39" s="22"/>
      <c r="Q39" s="23"/>
    </row>
    <row r="40" spans="1:17" s="55" customFormat="1" ht="60" customHeight="1" thickBot="1" x14ac:dyDescent="0.3">
      <c r="A40" s="61" t="s">
        <v>75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3"/>
    </row>
    <row r="41" spans="1:17" s="24" customFormat="1" ht="123.75" customHeight="1" thickBot="1" x14ac:dyDescent="0.3">
      <c r="A41" s="53">
        <v>1</v>
      </c>
      <c r="B41" s="54" t="s">
        <v>56</v>
      </c>
      <c r="C41" s="34">
        <v>4816024934</v>
      </c>
      <c r="D41" s="34" t="s">
        <v>57</v>
      </c>
      <c r="E41" s="34" t="s">
        <v>19</v>
      </c>
      <c r="F41" s="34" t="s">
        <v>19</v>
      </c>
      <c r="G41" s="34" t="s">
        <v>19</v>
      </c>
      <c r="H41" s="35"/>
      <c r="I41" s="34" t="s">
        <v>37</v>
      </c>
      <c r="J41" s="36">
        <v>1600000</v>
      </c>
      <c r="K41" s="36">
        <f>SUM(L41:O41)</f>
        <v>1600000</v>
      </c>
      <c r="L41" s="36">
        <v>0</v>
      </c>
      <c r="M41" s="36">
        <v>0</v>
      </c>
      <c r="N41" s="36">
        <v>1600000</v>
      </c>
      <c r="O41" s="36">
        <v>0</v>
      </c>
      <c r="P41" s="37" t="s">
        <v>25</v>
      </c>
      <c r="Q41" s="38" t="s">
        <v>48</v>
      </c>
    </row>
    <row r="42" spans="1:17" s="27" customFormat="1" ht="32.25" customHeight="1" thickBot="1" x14ac:dyDescent="0.35">
      <c r="A42" s="68" t="s">
        <v>18</v>
      </c>
      <c r="B42" s="69"/>
      <c r="C42" s="33"/>
      <c r="D42" s="33"/>
      <c r="E42" s="26"/>
      <c r="F42" s="26"/>
      <c r="G42" s="26"/>
      <c r="H42" s="26"/>
      <c r="I42" s="26"/>
      <c r="J42" s="28">
        <f>SUM(J41:J41)</f>
        <v>1600000</v>
      </c>
      <c r="K42" s="28">
        <f t="shared" ref="K42:O42" si="15">SUM(K41:K41)</f>
        <v>1600000</v>
      </c>
      <c r="L42" s="28">
        <f t="shared" si="15"/>
        <v>0</v>
      </c>
      <c r="M42" s="28">
        <f t="shared" si="15"/>
        <v>0</v>
      </c>
      <c r="N42" s="28">
        <f t="shared" si="15"/>
        <v>1600000</v>
      </c>
      <c r="O42" s="28">
        <f t="shared" si="15"/>
        <v>0</v>
      </c>
      <c r="P42" s="32"/>
      <c r="Q42" s="29"/>
    </row>
    <row r="43" spans="1:17" s="24" customFormat="1" ht="47.25" customHeight="1" x14ac:dyDescent="0.25">
      <c r="A43" s="59" t="s">
        <v>49</v>
      </c>
      <c r="B43" s="60"/>
      <c r="C43" s="60"/>
      <c r="D43" s="60"/>
      <c r="E43" s="42"/>
      <c r="F43" s="42"/>
      <c r="G43" s="42"/>
      <c r="H43" s="43"/>
      <c r="I43" s="43"/>
      <c r="J43" s="44">
        <f>J42</f>
        <v>1600000</v>
      </c>
      <c r="K43" s="44">
        <f t="shared" ref="K43:O43" si="16">K42</f>
        <v>1600000</v>
      </c>
      <c r="L43" s="44">
        <f t="shared" si="16"/>
        <v>0</v>
      </c>
      <c r="M43" s="44">
        <f t="shared" si="16"/>
        <v>0</v>
      </c>
      <c r="N43" s="44">
        <f t="shared" si="16"/>
        <v>1600000</v>
      </c>
      <c r="O43" s="44">
        <f t="shared" si="16"/>
        <v>0</v>
      </c>
      <c r="P43" s="45"/>
      <c r="Q43" s="46"/>
    </row>
    <row r="44" spans="1:17" s="24" customFormat="1" ht="47.25" customHeight="1" x14ac:dyDescent="0.25">
      <c r="A44" s="7" t="s">
        <v>40</v>
      </c>
      <c r="B44" s="8"/>
      <c r="C44" s="13"/>
      <c r="D44" s="8"/>
      <c r="E44" s="8"/>
      <c r="F44" s="8"/>
      <c r="G44" s="8"/>
      <c r="H44" s="8"/>
      <c r="I44" s="8"/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7"/>
      <c r="Q44" s="19"/>
    </row>
    <row r="45" spans="1:17" s="24" customFormat="1" ht="47.25" customHeight="1" x14ac:dyDescent="0.25">
      <c r="A45" s="9" t="s">
        <v>42</v>
      </c>
      <c r="B45" s="10"/>
      <c r="C45" s="15"/>
      <c r="D45" s="10"/>
      <c r="E45" s="10"/>
      <c r="F45" s="10"/>
      <c r="G45" s="10"/>
      <c r="H45" s="10"/>
      <c r="I45" s="10"/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8"/>
      <c r="Q45" s="20"/>
    </row>
    <row r="46" spans="1:17" s="24" customFormat="1" ht="47.25" customHeight="1" thickBot="1" x14ac:dyDescent="0.3">
      <c r="A46" s="11" t="s">
        <v>50</v>
      </c>
      <c r="B46" s="12"/>
      <c r="C46" s="12"/>
      <c r="D46" s="12"/>
      <c r="E46" s="12"/>
      <c r="F46" s="12"/>
      <c r="G46" s="12"/>
      <c r="H46" s="12"/>
      <c r="I46" s="12"/>
      <c r="J46" s="21">
        <f>J41</f>
        <v>1600000</v>
      </c>
      <c r="K46" s="21">
        <f t="shared" ref="K46:O46" si="17">K41</f>
        <v>1600000</v>
      </c>
      <c r="L46" s="21">
        <f t="shared" si="17"/>
        <v>0</v>
      </c>
      <c r="M46" s="21">
        <f t="shared" si="17"/>
        <v>0</v>
      </c>
      <c r="N46" s="21">
        <f t="shared" si="17"/>
        <v>1600000</v>
      </c>
      <c r="O46" s="21">
        <f t="shared" si="17"/>
        <v>0</v>
      </c>
      <c r="P46" s="22"/>
      <c r="Q46" s="23"/>
    </row>
    <row r="47" spans="1:17" s="55" customFormat="1" ht="60" customHeight="1" thickBot="1" x14ac:dyDescent="0.3">
      <c r="A47" s="61" t="s">
        <v>76</v>
      </c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3"/>
    </row>
    <row r="48" spans="1:17" s="24" customFormat="1" ht="123.75" customHeight="1" thickBot="1" x14ac:dyDescent="0.3">
      <c r="A48" s="53">
        <v>1</v>
      </c>
      <c r="B48" s="54" t="s">
        <v>19</v>
      </c>
      <c r="C48" s="34" t="s">
        <v>19</v>
      </c>
      <c r="D48" s="34" t="s">
        <v>19</v>
      </c>
      <c r="E48" s="34" t="s">
        <v>19</v>
      </c>
      <c r="F48" s="34" t="s">
        <v>19</v>
      </c>
      <c r="G48" s="34" t="s">
        <v>19</v>
      </c>
      <c r="H48" s="35" t="s">
        <v>19</v>
      </c>
      <c r="I48" s="34" t="s">
        <v>19</v>
      </c>
      <c r="J48" s="36">
        <v>0</v>
      </c>
      <c r="K48" s="36">
        <f>SUM(L48:O48)</f>
        <v>0</v>
      </c>
      <c r="L48" s="36">
        <v>0</v>
      </c>
      <c r="M48" s="36">
        <v>0</v>
      </c>
      <c r="N48" s="36">
        <v>0</v>
      </c>
      <c r="O48" s="36">
        <v>0</v>
      </c>
      <c r="P48" s="37" t="s">
        <v>26</v>
      </c>
      <c r="Q48" s="38" t="s">
        <v>19</v>
      </c>
    </row>
    <row r="49" spans="1:17" s="27" customFormat="1" ht="32.25" customHeight="1" thickBot="1" x14ac:dyDescent="0.35">
      <c r="A49" s="68" t="s">
        <v>45</v>
      </c>
      <c r="B49" s="69"/>
      <c r="C49" s="33"/>
      <c r="D49" s="33"/>
      <c r="E49" s="26"/>
      <c r="F49" s="26"/>
      <c r="G49" s="26"/>
      <c r="H49" s="26"/>
      <c r="I49" s="26"/>
      <c r="J49" s="28">
        <f t="shared" ref="J49:O49" si="18">SUM(J48:J48)</f>
        <v>0</v>
      </c>
      <c r="K49" s="28">
        <f t="shared" si="18"/>
        <v>0</v>
      </c>
      <c r="L49" s="28">
        <f t="shared" si="18"/>
        <v>0</v>
      </c>
      <c r="M49" s="28">
        <f t="shared" si="18"/>
        <v>0</v>
      </c>
      <c r="N49" s="28">
        <f t="shared" si="18"/>
        <v>0</v>
      </c>
      <c r="O49" s="28">
        <f t="shared" si="18"/>
        <v>0</v>
      </c>
      <c r="P49" s="32"/>
      <c r="Q49" s="29"/>
    </row>
    <row r="50" spans="1:17" s="24" customFormat="1" ht="47.25" customHeight="1" x14ac:dyDescent="0.25">
      <c r="A50" s="59" t="s">
        <v>46</v>
      </c>
      <c r="B50" s="60"/>
      <c r="C50" s="60"/>
      <c r="D50" s="60"/>
      <c r="E50" s="42"/>
      <c r="F50" s="42"/>
      <c r="G50" s="42"/>
      <c r="H50" s="43"/>
      <c r="I50" s="43"/>
      <c r="J50" s="44">
        <f>SUM(J49)</f>
        <v>0</v>
      </c>
      <c r="K50" s="44">
        <f t="shared" ref="K50:O50" si="19">SUM(K49)</f>
        <v>0</v>
      </c>
      <c r="L50" s="44">
        <f t="shared" si="19"/>
        <v>0</v>
      </c>
      <c r="M50" s="44">
        <f t="shared" si="19"/>
        <v>0</v>
      </c>
      <c r="N50" s="44">
        <f t="shared" si="19"/>
        <v>0</v>
      </c>
      <c r="O50" s="44">
        <f t="shared" si="19"/>
        <v>0</v>
      </c>
      <c r="P50" s="45"/>
      <c r="Q50" s="46"/>
    </row>
    <row r="51" spans="1:17" s="24" customFormat="1" ht="47.25" customHeight="1" x14ac:dyDescent="0.25">
      <c r="A51" s="7" t="s">
        <v>40</v>
      </c>
      <c r="B51" s="8"/>
      <c r="C51" s="13"/>
      <c r="D51" s="8"/>
      <c r="E51" s="8"/>
      <c r="F51" s="8"/>
      <c r="G51" s="8"/>
      <c r="H51" s="8"/>
      <c r="I51" s="8"/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7"/>
      <c r="Q51" s="19"/>
    </row>
    <row r="52" spans="1:17" s="24" customFormat="1" ht="47.25" customHeight="1" x14ac:dyDescent="0.25">
      <c r="A52" s="9" t="s">
        <v>42</v>
      </c>
      <c r="B52" s="10"/>
      <c r="C52" s="15"/>
      <c r="D52" s="10"/>
      <c r="E52" s="10"/>
      <c r="F52" s="10"/>
      <c r="G52" s="10"/>
      <c r="H52" s="10"/>
      <c r="I52" s="10"/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8"/>
      <c r="Q52" s="20"/>
    </row>
    <row r="53" spans="1:17" s="24" customFormat="1" ht="47.25" customHeight="1" thickBot="1" x14ac:dyDescent="0.3">
      <c r="A53" s="48" t="s">
        <v>47</v>
      </c>
      <c r="B53" s="49"/>
      <c r="C53" s="49"/>
      <c r="D53" s="49"/>
      <c r="E53" s="49"/>
      <c r="F53" s="49"/>
      <c r="G53" s="49"/>
      <c r="H53" s="49"/>
      <c r="I53" s="49"/>
      <c r="J53" s="50">
        <f>J48</f>
        <v>0</v>
      </c>
      <c r="K53" s="50">
        <f t="shared" ref="K53:O53" si="20">SUM(K48)</f>
        <v>0</v>
      </c>
      <c r="L53" s="50">
        <f t="shared" si="20"/>
        <v>0</v>
      </c>
      <c r="M53" s="50">
        <f t="shared" si="20"/>
        <v>0</v>
      </c>
      <c r="N53" s="50">
        <f t="shared" si="20"/>
        <v>0</v>
      </c>
      <c r="O53" s="50">
        <f t="shared" si="20"/>
        <v>0</v>
      </c>
      <c r="P53" s="22"/>
      <c r="Q53" s="23"/>
    </row>
    <row r="54" spans="1:17" s="55" customFormat="1" ht="60" customHeight="1" thickBot="1" x14ac:dyDescent="0.3">
      <c r="A54" s="61" t="s">
        <v>77</v>
      </c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3"/>
    </row>
    <row r="55" spans="1:17" s="24" customFormat="1" ht="123.75" customHeight="1" thickBot="1" x14ac:dyDescent="0.3">
      <c r="A55" s="53">
        <v>1</v>
      </c>
      <c r="B55" s="54" t="s">
        <v>19</v>
      </c>
      <c r="C55" s="34" t="s">
        <v>19</v>
      </c>
      <c r="D55" s="34" t="s">
        <v>19</v>
      </c>
      <c r="E55" s="34" t="s">
        <v>19</v>
      </c>
      <c r="F55" s="34" t="s">
        <v>19</v>
      </c>
      <c r="G55" s="34" t="s">
        <v>19</v>
      </c>
      <c r="H55" s="35" t="s">
        <v>19</v>
      </c>
      <c r="I55" s="34" t="s">
        <v>19</v>
      </c>
      <c r="J55" s="36">
        <v>0</v>
      </c>
      <c r="K55" s="36">
        <f>SUM(L55:O55)</f>
        <v>0</v>
      </c>
      <c r="L55" s="36">
        <v>0</v>
      </c>
      <c r="M55" s="36">
        <v>0</v>
      </c>
      <c r="N55" s="36">
        <v>0</v>
      </c>
      <c r="O55" s="36">
        <v>0</v>
      </c>
      <c r="P55" s="37" t="s">
        <v>27</v>
      </c>
      <c r="Q55" s="38" t="s">
        <v>19</v>
      </c>
    </row>
    <row r="56" spans="1:17" s="27" customFormat="1" ht="32.25" customHeight="1" thickBot="1" x14ac:dyDescent="0.35">
      <c r="A56" s="68" t="s">
        <v>45</v>
      </c>
      <c r="B56" s="69"/>
      <c r="C56" s="33"/>
      <c r="D56" s="33"/>
      <c r="E56" s="26"/>
      <c r="F56" s="26"/>
      <c r="G56" s="26"/>
      <c r="H56" s="26"/>
      <c r="I56" s="26"/>
      <c r="J56" s="28">
        <f t="shared" ref="J56:O56" si="21">SUM(J55:J55)</f>
        <v>0</v>
      </c>
      <c r="K56" s="28">
        <f t="shared" si="21"/>
        <v>0</v>
      </c>
      <c r="L56" s="28">
        <f t="shared" si="21"/>
        <v>0</v>
      </c>
      <c r="M56" s="28">
        <f t="shared" si="21"/>
        <v>0</v>
      </c>
      <c r="N56" s="28">
        <f t="shared" si="21"/>
        <v>0</v>
      </c>
      <c r="O56" s="28">
        <f t="shared" si="21"/>
        <v>0</v>
      </c>
      <c r="P56" s="32"/>
      <c r="Q56" s="29"/>
    </row>
    <row r="57" spans="1:17" s="24" customFormat="1" ht="47.25" customHeight="1" x14ac:dyDescent="0.25">
      <c r="A57" s="59" t="s">
        <v>46</v>
      </c>
      <c r="B57" s="60"/>
      <c r="C57" s="60"/>
      <c r="D57" s="60"/>
      <c r="E57" s="42"/>
      <c r="F57" s="42"/>
      <c r="G57" s="42"/>
      <c r="H57" s="43"/>
      <c r="I57" s="43"/>
      <c r="J57" s="44">
        <f>SUM(J56)</f>
        <v>0</v>
      </c>
      <c r="K57" s="44">
        <f t="shared" ref="K57:O57" si="22">SUM(K56)</f>
        <v>0</v>
      </c>
      <c r="L57" s="44">
        <f t="shared" si="22"/>
        <v>0</v>
      </c>
      <c r="M57" s="44">
        <f t="shared" si="22"/>
        <v>0</v>
      </c>
      <c r="N57" s="44">
        <f t="shared" si="22"/>
        <v>0</v>
      </c>
      <c r="O57" s="44">
        <f t="shared" si="22"/>
        <v>0</v>
      </c>
      <c r="P57" s="45"/>
      <c r="Q57" s="46"/>
    </row>
    <row r="58" spans="1:17" s="24" customFormat="1" ht="47.25" customHeight="1" x14ac:dyDescent="0.25">
      <c r="A58" s="7" t="s">
        <v>40</v>
      </c>
      <c r="B58" s="8"/>
      <c r="C58" s="13"/>
      <c r="D58" s="8"/>
      <c r="E58" s="8"/>
      <c r="F58" s="8"/>
      <c r="G58" s="8"/>
      <c r="H58" s="8"/>
      <c r="I58" s="8"/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7"/>
      <c r="Q58" s="19"/>
    </row>
    <row r="59" spans="1:17" s="24" customFormat="1" ht="47.25" customHeight="1" x14ac:dyDescent="0.25">
      <c r="A59" s="9" t="s">
        <v>42</v>
      </c>
      <c r="B59" s="10"/>
      <c r="C59" s="15"/>
      <c r="D59" s="10"/>
      <c r="E59" s="10"/>
      <c r="F59" s="10"/>
      <c r="G59" s="10"/>
      <c r="H59" s="10"/>
      <c r="I59" s="10"/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8"/>
      <c r="Q59" s="20"/>
    </row>
    <row r="60" spans="1:17" s="24" customFormat="1" ht="47.25" customHeight="1" thickBot="1" x14ac:dyDescent="0.3">
      <c r="A60" s="48" t="s">
        <v>47</v>
      </c>
      <c r="B60" s="49"/>
      <c r="C60" s="49"/>
      <c r="D60" s="49"/>
      <c r="E60" s="49"/>
      <c r="F60" s="49"/>
      <c r="G60" s="49"/>
      <c r="H60" s="49"/>
      <c r="I60" s="49"/>
      <c r="J60" s="50">
        <f>J55</f>
        <v>0</v>
      </c>
      <c r="K60" s="50">
        <f t="shared" ref="K60:O60" si="23">SUM(K55)</f>
        <v>0</v>
      </c>
      <c r="L60" s="50">
        <f t="shared" si="23"/>
        <v>0</v>
      </c>
      <c r="M60" s="50">
        <f t="shared" si="23"/>
        <v>0</v>
      </c>
      <c r="N60" s="50">
        <f t="shared" si="23"/>
        <v>0</v>
      </c>
      <c r="O60" s="50">
        <f t="shared" si="23"/>
        <v>0</v>
      </c>
      <c r="P60" s="22"/>
      <c r="Q60" s="23"/>
    </row>
    <row r="61" spans="1:17" s="55" customFormat="1" ht="60" customHeight="1" thickBot="1" x14ac:dyDescent="0.3">
      <c r="A61" s="61" t="s">
        <v>78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3"/>
    </row>
    <row r="62" spans="1:17" s="24" customFormat="1" ht="123.75" customHeight="1" thickBot="1" x14ac:dyDescent="0.3">
      <c r="A62" s="53">
        <v>1</v>
      </c>
      <c r="B62" s="54" t="s">
        <v>19</v>
      </c>
      <c r="C62" s="34" t="s">
        <v>19</v>
      </c>
      <c r="D62" s="34" t="s">
        <v>19</v>
      </c>
      <c r="E62" s="34" t="s">
        <v>19</v>
      </c>
      <c r="F62" s="34" t="s">
        <v>19</v>
      </c>
      <c r="G62" s="34" t="s">
        <v>19</v>
      </c>
      <c r="H62" s="35" t="s">
        <v>19</v>
      </c>
      <c r="I62" s="34" t="s">
        <v>19</v>
      </c>
      <c r="J62" s="36">
        <v>0</v>
      </c>
      <c r="K62" s="36">
        <f>SUM(L62:O62)</f>
        <v>0</v>
      </c>
      <c r="L62" s="36">
        <v>0</v>
      </c>
      <c r="M62" s="36">
        <v>0</v>
      </c>
      <c r="N62" s="36">
        <v>0</v>
      </c>
      <c r="O62" s="36">
        <v>0</v>
      </c>
      <c r="P62" s="37" t="s">
        <v>28</v>
      </c>
      <c r="Q62" s="38" t="s">
        <v>19</v>
      </c>
    </row>
    <row r="63" spans="1:17" s="27" customFormat="1" ht="32.25" customHeight="1" thickBot="1" x14ac:dyDescent="0.35">
      <c r="A63" s="68" t="s">
        <v>45</v>
      </c>
      <c r="B63" s="69"/>
      <c r="C63" s="33"/>
      <c r="D63" s="33"/>
      <c r="E63" s="26"/>
      <c r="F63" s="26"/>
      <c r="G63" s="26"/>
      <c r="H63" s="26"/>
      <c r="I63" s="26"/>
      <c r="J63" s="28">
        <f t="shared" ref="J63:O64" si="24">SUM(J62)</f>
        <v>0</v>
      </c>
      <c r="K63" s="28">
        <f t="shared" si="24"/>
        <v>0</v>
      </c>
      <c r="L63" s="28">
        <f t="shared" si="24"/>
        <v>0</v>
      </c>
      <c r="M63" s="28">
        <f t="shared" si="24"/>
        <v>0</v>
      </c>
      <c r="N63" s="28">
        <f t="shared" si="24"/>
        <v>0</v>
      </c>
      <c r="O63" s="28">
        <f t="shared" si="24"/>
        <v>0</v>
      </c>
      <c r="P63" s="32"/>
      <c r="Q63" s="29"/>
    </row>
    <row r="64" spans="1:17" s="24" customFormat="1" ht="47.25" customHeight="1" x14ac:dyDescent="0.25">
      <c r="A64" s="59" t="s">
        <v>46</v>
      </c>
      <c r="B64" s="60"/>
      <c r="C64" s="60"/>
      <c r="D64" s="60"/>
      <c r="E64" s="42"/>
      <c r="F64" s="42"/>
      <c r="G64" s="42"/>
      <c r="H64" s="43"/>
      <c r="I64" s="43"/>
      <c r="J64" s="44">
        <f>SUM(J63)</f>
        <v>0</v>
      </c>
      <c r="K64" s="44">
        <f t="shared" si="24"/>
        <v>0</v>
      </c>
      <c r="L64" s="44">
        <f t="shared" si="24"/>
        <v>0</v>
      </c>
      <c r="M64" s="44">
        <f t="shared" si="24"/>
        <v>0</v>
      </c>
      <c r="N64" s="44">
        <f t="shared" si="24"/>
        <v>0</v>
      </c>
      <c r="O64" s="44">
        <f t="shared" si="24"/>
        <v>0</v>
      </c>
      <c r="P64" s="45"/>
      <c r="Q64" s="46"/>
    </row>
    <row r="65" spans="1:17" s="24" customFormat="1" ht="47.25" customHeight="1" x14ac:dyDescent="0.25">
      <c r="A65" s="7" t="s">
        <v>40</v>
      </c>
      <c r="B65" s="8"/>
      <c r="C65" s="13"/>
      <c r="D65" s="8"/>
      <c r="E65" s="8"/>
      <c r="F65" s="8"/>
      <c r="G65" s="8"/>
      <c r="H65" s="8"/>
      <c r="I65" s="8"/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7"/>
      <c r="Q65" s="19"/>
    </row>
    <row r="66" spans="1:17" s="24" customFormat="1" ht="47.25" customHeight="1" x14ac:dyDescent="0.25">
      <c r="A66" s="9" t="s">
        <v>42</v>
      </c>
      <c r="B66" s="10"/>
      <c r="C66" s="15"/>
      <c r="D66" s="10"/>
      <c r="E66" s="10"/>
      <c r="F66" s="10"/>
      <c r="G66" s="10"/>
      <c r="H66" s="10"/>
      <c r="I66" s="10"/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8"/>
      <c r="Q66" s="20"/>
    </row>
    <row r="67" spans="1:17" s="24" customFormat="1" ht="47.25" customHeight="1" thickBot="1" x14ac:dyDescent="0.3">
      <c r="A67" s="48" t="s">
        <v>47</v>
      </c>
      <c r="B67" s="49"/>
      <c r="C67" s="49"/>
      <c r="D67" s="49"/>
      <c r="E67" s="49"/>
      <c r="F67" s="49"/>
      <c r="G67" s="49"/>
      <c r="H67" s="49"/>
      <c r="I67" s="49"/>
      <c r="J67" s="50">
        <f>J62</f>
        <v>0</v>
      </c>
      <c r="K67" s="50">
        <f t="shared" ref="K67:O67" si="25">SUM(K62)</f>
        <v>0</v>
      </c>
      <c r="L67" s="50">
        <f t="shared" si="25"/>
        <v>0</v>
      </c>
      <c r="M67" s="50">
        <f t="shared" si="25"/>
        <v>0</v>
      </c>
      <c r="N67" s="50">
        <f t="shared" si="25"/>
        <v>0</v>
      </c>
      <c r="O67" s="50">
        <f t="shared" si="25"/>
        <v>0</v>
      </c>
      <c r="P67" s="22"/>
      <c r="Q67" s="23"/>
    </row>
    <row r="68" spans="1:17" s="55" customFormat="1" ht="60" customHeight="1" thickBot="1" x14ac:dyDescent="0.3">
      <c r="A68" s="61" t="s">
        <v>79</v>
      </c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3"/>
    </row>
    <row r="69" spans="1:17" s="24" customFormat="1" ht="123.75" customHeight="1" thickBot="1" x14ac:dyDescent="0.3">
      <c r="A69" s="53">
        <v>1</v>
      </c>
      <c r="B69" s="54" t="s">
        <v>67</v>
      </c>
      <c r="C69" s="34">
        <v>4816024846</v>
      </c>
      <c r="D69" s="34" t="s">
        <v>38</v>
      </c>
      <c r="E69" s="34" t="s">
        <v>19</v>
      </c>
      <c r="F69" s="34" t="s">
        <v>19</v>
      </c>
      <c r="G69" s="34" t="s">
        <v>19</v>
      </c>
      <c r="H69" s="35" t="s">
        <v>19</v>
      </c>
      <c r="I69" s="34" t="s">
        <v>39</v>
      </c>
      <c r="J69" s="36">
        <v>75000</v>
      </c>
      <c r="K69" s="36">
        <f>SUM(L69:O69)</f>
        <v>75000</v>
      </c>
      <c r="L69" s="36">
        <v>0</v>
      </c>
      <c r="M69" s="36">
        <v>0</v>
      </c>
      <c r="N69" s="36">
        <v>75000</v>
      </c>
      <c r="O69" s="36">
        <v>0</v>
      </c>
      <c r="P69" s="37" t="s">
        <v>29</v>
      </c>
      <c r="Q69" s="38" t="s">
        <v>19</v>
      </c>
    </row>
    <row r="70" spans="1:17" s="27" customFormat="1" ht="32.25" customHeight="1" thickBot="1" x14ac:dyDescent="0.35">
      <c r="A70" s="68" t="s">
        <v>18</v>
      </c>
      <c r="B70" s="69"/>
      <c r="C70" s="33"/>
      <c r="D70" s="33"/>
      <c r="E70" s="26"/>
      <c r="F70" s="26"/>
      <c r="G70" s="26"/>
      <c r="H70" s="26"/>
      <c r="I70" s="26"/>
      <c r="J70" s="28">
        <f>SUM(J69)</f>
        <v>75000</v>
      </c>
      <c r="K70" s="28">
        <f t="shared" ref="K70:O71" si="26">SUM(K69)</f>
        <v>75000</v>
      </c>
      <c r="L70" s="28">
        <f t="shared" si="26"/>
        <v>0</v>
      </c>
      <c r="M70" s="28">
        <f t="shared" si="26"/>
        <v>0</v>
      </c>
      <c r="N70" s="28">
        <f t="shared" si="26"/>
        <v>75000</v>
      </c>
      <c r="O70" s="28">
        <f t="shared" si="26"/>
        <v>0</v>
      </c>
      <c r="P70" s="32"/>
      <c r="Q70" s="29"/>
    </row>
    <row r="71" spans="1:17" s="24" customFormat="1" ht="47.25" customHeight="1" x14ac:dyDescent="0.25">
      <c r="A71" s="59" t="s">
        <v>49</v>
      </c>
      <c r="B71" s="60"/>
      <c r="C71" s="60"/>
      <c r="D71" s="60"/>
      <c r="E71" s="42"/>
      <c r="F71" s="42"/>
      <c r="G71" s="42"/>
      <c r="H71" s="43"/>
      <c r="I71" s="43"/>
      <c r="J71" s="44">
        <f>SUM(J70)</f>
        <v>75000</v>
      </c>
      <c r="K71" s="44">
        <f>K72+K73+K74</f>
        <v>75000</v>
      </c>
      <c r="L71" s="44">
        <f t="shared" si="26"/>
        <v>0</v>
      </c>
      <c r="M71" s="44">
        <f t="shared" si="26"/>
        <v>0</v>
      </c>
      <c r="N71" s="44">
        <f t="shared" si="26"/>
        <v>75000</v>
      </c>
      <c r="O71" s="44">
        <f t="shared" si="26"/>
        <v>0</v>
      </c>
      <c r="P71" s="45"/>
      <c r="Q71" s="46"/>
    </row>
    <row r="72" spans="1:17" s="24" customFormat="1" ht="47.25" customHeight="1" x14ac:dyDescent="0.25">
      <c r="A72" s="7" t="s">
        <v>40</v>
      </c>
      <c r="B72" s="8"/>
      <c r="C72" s="13"/>
      <c r="D72" s="8"/>
      <c r="E72" s="8"/>
      <c r="F72" s="8"/>
      <c r="G72" s="8"/>
      <c r="H72" s="8"/>
      <c r="I72" s="8"/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7"/>
      <c r="Q72" s="19"/>
    </row>
    <row r="73" spans="1:17" s="24" customFormat="1" ht="47.25" customHeight="1" x14ac:dyDescent="0.25">
      <c r="A73" s="9" t="s">
        <v>42</v>
      </c>
      <c r="B73" s="10"/>
      <c r="C73" s="15"/>
      <c r="D73" s="10"/>
      <c r="E73" s="10"/>
      <c r="F73" s="10"/>
      <c r="G73" s="10"/>
      <c r="H73" s="10"/>
      <c r="I73" s="10"/>
      <c r="J73" s="16">
        <v>0</v>
      </c>
      <c r="K73" s="16">
        <v>0</v>
      </c>
      <c r="L73" s="16">
        <v>0</v>
      </c>
      <c r="M73" s="16">
        <v>0</v>
      </c>
      <c r="N73" s="16">
        <v>0</v>
      </c>
      <c r="O73" s="16">
        <v>0</v>
      </c>
      <c r="P73" s="18"/>
      <c r="Q73" s="20"/>
    </row>
    <row r="74" spans="1:17" s="24" customFormat="1" ht="47.25" customHeight="1" thickBot="1" x14ac:dyDescent="0.3">
      <c r="A74" s="48" t="s">
        <v>50</v>
      </c>
      <c r="B74" s="49"/>
      <c r="C74" s="49"/>
      <c r="D74" s="49"/>
      <c r="E74" s="49"/>
      <c r="F74" s="49"/>
      <c r="G74" s="49"/>
      <c r="H74" s="49"/>
      <c r="I74" s="49"/>
      <c r="J74" s="50">
        <f>J69</f>
        <v>75000</v>
      </c>
      <c r="K74" s="50">
        <f t="shared" ref="K74:O74" si="27">K69</f>
        <v>75000</v>
      </c>
      <c r="L74" s="50">
        <f t="shared" si="27"/>
        <v>0</v>
      </c>
      <c r="M74" s="50">
        <f t="shared" si="27"/>
        <v>0</v>
      </c>
      <c r="N74" s="50">
        <f t="shared" si="27"/>
        <v>75000</v>
      </c>
      <c r="O74" s="50">
        <f t="shared" si="27"/>
        <v>0</v>
      </c>
      <c r="P74" s="22"/>
      <c r="Q74" s="23"/>
    </row>
    <row r="75" spans="1:17" s="55" customFormat="1" ht="60" customHeight="1" thickBot="1" x14ac:dyDescent="0.3">
      <c r="A75" s="61" t="s">
        <v>80</v>
      </c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3"/>
    </row>
    <row r="76" spans="1:17" s="24" customFormat="1" ht="123.75" customHeight="1" thickBot="1" x14ac:dyDescent="0.3">
      <c r="A76" s="53">
        <v>1</v>
      </c>
      <c r="B76" s="54" t="s">
        <v>66</v>
      </c>
      <c r="C76" s="34">
        <v>4816005515</v>
      </c>
      <c r="D76" s="34" t="s">
        <v>68</v>
      </c>
      <c r="E76" s="34" t="s">
        <v>19</v>
      </c>
      <c r="F76" s="34" t="s">
        <v>19</v>
      </c>
      <c r="G76" s="34" t="s">
        <v>19</v>
      </c>
      <c r="H76" s="35" t="s">
        <v>19</v>
      </c>
      <c r="I76" s="34" t="s">
        <v>51</v>
      </c>
      <c r="J76" s="36">
        <v>1132800</v>
      </c>
      <c r="K76" s="36">
        <f>SUM(L76:O76)</f>
        <v>1132800</v>
      </c>
      <c r="L76" s="36">
        <v>0</v>
      </c>
      <c r="M76" s="36">
        <v>0</v>
      </c>
      <c r="N76" s="36">
        <v>1132800</v>
      </c>
      <c r="O76" s="36">
        <v>0</v>
      </c>
      <c r="P76" s="37" t="s">
        <v>30</v>
      </c>
      <c r="Q76" s="38" t="s">
        <v>19</v>
      </c>
    </row>
    <row r="77" spans="1:17" s="27" customFormat="1" ht="32.25" customHeight="1" thickBot="1" x14ac:dyDescent="0.35">
      <c r="A77" s="68" t="s">
        <v>18</v>
      </c>
      <c r="B77" s="69"/>
      <c r="C77" s="33"/>
      <c r="D77" s="33"/>
      <c r="E77" s="26"/>
      <c r="F77" s="26"/>
      <c r="G77" s="26"/>
      <c r="H77" s="26"/>
      <c r="I77" s="26"/>
      <c r="J77" s="28">
        <f>SUM(J76)</f>
        <v>1132800</v>
      </c>
      <c r="K77" s="28">
        <f t="shared" ref="K77:O78" si="28">SUM(K76)</f>
        <v>1132800</v>
      </c>
      <c r="L77" s="28">
        <f t="shared" si="28"/>
        <v>0</v>
      </c>
      <c r="M77" s="28">
        <f t="shared" si="28"/>
        <v>0</v>
      </c>
      <c r="N77" s="28">
        <f t="shared" si="28"/>
        <v>1132800</v>
      </c>
      <c r="O77" s="28">
        <f t="shared" si="28"/>
        <v>0</v>
      </c>
      <c r="P77" s="32"/>
      <c r="Q77" s="29"/>
    </row>
    <row r="78" spans="1:17" s="24" customFormat="1" ht="47.25" customHeight="1" x14ac:dyDescent="0.25">
      <c r="A78" s="59" t="s">
        <v>49</v>
      </c>
      <c r="B78" s="60"/>
      <c r="C78" s="60"/>
      <c r="D78" s="60"/>
      <c r="E78" s="42"/>
      <c r="F78" s="42"/>
      <c r="G78" s="42"/>
      <c r="H78" s="43"/>
      <c r="I78" s="43"/>
      <c r="J78" s="44">
        <f>SUM(J77)</f>
        <v>1132800</v>
      </c>
      <c r="K78" s="44">
        <f>K79+K80+K81</f>
        <v>1132800</v>
      </c>
      <c r="L78" s="44">
        <f t="shared" si="28"/>
        <v>0</v>
      </c>
      <c r="M78" s="44">
        <f t="shared" si="28"/>
        <v>0</v>
      </c>
      <c r="N78" s="44">
        <f t="shared" si="28"/>
        <v>1132800</v>
      </c>
      <c r="O78" s="44">
        <f t="shared" si="28"/>
        <v>0</v>
      </c>
      <c r="P78" s="44">
        <f t="shared" ref="P78" si="29">SUM(P77)</f>
        <v>0</v>
      </c>
      <c r="Q78" s="46"/>
    </row>
    <row r="79" spans="1:17" s="24" customFormat="1" ht="47.25" customHeight="1" x14ac:dyDescent="0.25">
      <c r="A79" s="7" t="s">
        <v>40</v>
      </c>
      <c r="B79" s="8"/>
      <c r="C79" s="13"/>
      <c r="D79" s="8"/>
      <c r="E79" s="8"/>
      <c r="F79" s="8"/>
      <c r="G79" s="8"/>
      <c r="H79" s="8"/>
      <c r="I79" s="8"/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7"/>
      <c r="Q79" s="19"/>
    </row>
    <row r="80" spans="1:17" s="24" customFormat="1" ht="47.25" customHeight="1" x14ac:dyDescent="0.25">
      <c r="A80" s="9" t="s">
        <v>42</v>
      </c>
      <c r="B80" s="10"/>
      <c r="C80" s="15"/>
      <c r="D80" s="10"/>
      <c r="E80" s="10"/>
      <c r="F80" s="10"/>
      <c r="G80" s="10"/>
      <c r="H80" s="10"/>
      <c r="I80" s="10"/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8"/>
      <c r="Q80" s="20"/>
    </row>
    <row r="81" spans="1:17" s="24" customFormat="1" ht="47.25" customHeight="1" thickBot="1" x14ac:dyDescent="0.3">
      <c r="A81" s="48" t="s">
        <v>50</v>
      </c>
      <c r="B81" s="49"/>
      <c r="C81" s="49"/>
      <c r="D81" s="49"/>
      <c r="E81" s="49"/>
      <c r="F81" s="49"/>
      <c r="G81" s="49"/>
      <c r="H81" s="49"/>
      <c r="I81" s="49"/>
      <c r="J81" s="50">
        <f>J76</f>
        <v>1132800</v>
      </c>
      <c r="K81" s="50">
        <f t="shared" ref="K81:O81" si="30">K76</f>
        <v>1132800</v>
      </c>
      <c r="L81" s="50">
        <f t="shared" si="30"/>
        <v>0</v>
      </c>
      <c r="M81" s="50">
        <f t="shared" si="30"/>
        <v>0</v>
      </c>
      <c r="N81" s="50">
        <f t="shared" si="30"/>
        <v>1132800</v>
      </c>
      <c r="O81" s="50">
        <f t="shared" si="30"/>
        <v>0</v>
      </c>
      <c r="P81" s="22"/>
      <c r="Q81" s="23"/>
    </row>
    <row r="82" spans="1:17" s="55" customFormat="1" ht="60" customHeight="1" thickBot="1" x14ac:dyDescent="0.3">
      <c r="A82" s="61" t="s">
        <v>81</v>
      </c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3"/>
    </row>
    <row r="83" spans="1:17" s="24" customFormat="1" ht="123.75" customHeight="1" thickBot="1" x14ac:dyDescent="0.3">
      <c r="A83" s="53">
        <v>1</v>
      </c>
      <c r="B83" s="54" t="s">
        <v>53</v>
      </c>
      <c r="C83" s="34">
        <v>4816003500</v>
      </c>
      <c r="D83" s="34" t="s">
        <v>54</v>
      </c>
      <c r="E83" s="34" t="s">
        <v>19</v>
      </c>
      <c r="F83" s="34" t="s">
        <v>19</v>
      </c>
      <c r="G83" s="34" t="s">
        <v>19</v>
      </c>
      <c r="H83" s="35"/>
      <c r="I83" s="34" t="s">
        <v>55</v>
      </c>
      <c r="J83" s="36">
        <v>23000000</v>
      </c>
      <c r="K83" s="36">
        <f>SUM(L83:O83)</f>
        <v>23000000</v>
      </c>
      <c r="L83" s="36">
        <v>0</v>
      </c>
      <c r="M83" s="36">
        <v>0</v>
      </c>
      <c r="N83" s="36">
        <v>23000000</v>
      </c>
      <c r="O83" s="36">
        <v>0</v>
      </c>
      <c r="P83" s="37" t="s">
        <v>31</v>
      </c>
      <c r="Q83" s="38" t="s">
        <v>48</v>
      </c>
    </row>
    <row r="84" spans="1:17" s="27" customFormat="1" ht="32.25" customHeight="1" thickBot="1" x14ac:dyDescent="0.35">
      <c r="A84" s="68" t="s">
        <v>18</v>
      </c>
      <c r="B84" s="69"/>
      <c r="C84" s="33"/>
      <c r="D84" s="33"/>
      <c r="E84" s="26"/>
      <c r="F84" s="26"/>
      <c r="G84" s="26"/>
      <c r="H84" s="26"/>
      <c r="I84" s="26"/>
      <c r="J84" s="28">
        <f>SUM(J83:J83)</f>
        <v>23000000</v>
      </c>
      <c r="K84" s="28">
        <f t="shared" ref="K84:O84" si="31">SUM(K83:K83)</f>
        <v>23000000</v>
      </c>
      <c r="L84" s="28">
        <f t="shared" si="31"/>
        <v>0</v>
      </c>
      <c r="M84" s="28">
        <f t="shared" si="31"/>
        <v>0</v>
      </c>
      <c r="N84" s="28">
        <f t="shared" si="31"/>
        <v>23000000</v>
      </c>
      <c r="O84" s="28">
        <f t="shared" si="31"/>
        <v>0</v>
      </c>
      <c r="P84" s="32"/>
      <c r="Q84" s="29"/>
    </row>
    <row r="85" spans="1:17" s="24" customFormat="1" ht="123.75" customHeight="1" thickBot="1" x14ac:dyDescent="0.3">
      <c r="A85" s="53">
        <v>1</v>
      </c>
      <c r="B85" s="54" t="s">
        <v>56</v>
      </c>
      <c r="C85" s="34">
        <v>4816024934</v>
      </c>
      <c r="D85" s="34" t="s">
        <v>57</v>
      </c>
      <c r="E85" s="34" t="s">
        <v>19</v>
      </c>
      <c r="F85" s="34" t="s">
        <v>19</v>
      </c>
      <c r="G85" s="34" t="s">
        <v>19</v>
      </c>
      <c r="H85" s="35"/>
      <c r="I85" s="34" t="s">
        <v>37</v>
      </c>
      <c r="J85" s="36">
        <v>1600000</v>
      </c>
      <c r="K85" s="36">
        <f>SUM(L85:O85)</f>
        <v>1600000</v>
      </c>
      <c r="L85" s="36">
        <v>0</v>
      </c>
      <c r="M85" s="36">
        <v>0</v>
      </c>
      <c r="N85" s="36">
        <v>1600000</v>
      </c>
      <c r="O85" s="36">
        <v>0</v>
      </c>
      <c r="P85" s="37" t="s">
        <v>31</v>
      </c>
      <c r="Q85" s="38" t="s">
        <v>48</v>
      </c>
    </row>
    <row r="86" spans="1:17" s="27" customFormat="1" ht="32.25" customHeight="1" thickBot="1" x14ac:dyDescent="0.35">
      <c r="A86" s="68" t="s">
        <v>18</v>
      </c>
      <c r="B86" s="69"/>
      <c r="C86" s="33"/>
      <c r="D86" s="33"/>
      <c r="E86" s="26"/>
      <c r="F86" s="26"/>
      <c r="G86" s="26"/>
      <c r="H86" s="26"/>
      <c r="I86" s="26"/>
      <c r="J86" s="28">
        <f>SUM(J85:J85)</f>
        <v>1600000</v>
      </c>
      <c r="K86" s="28">
        <f t="shared" ref="K86:O86" si="32">SUM(K85:K85)</f>
        <v>1600000</v>
      </c>
      <c r="L86" s="28">
        <f t="shared" si="32"/>
        <v>0</v>
      </c>
      <c r="M86" s="28">
        <f t="shared" si="32"/>
        <v>0</v>
      </c>
      <c r="N86" s="28">
        <f t="shared" si="32"/>
        <v>1600000</v>
      </c>
      <c r="O86" s="28">
        <f t="shared" si="32"/>
        <v>0</v>
      </c>
      <c r="P86" s="32"/>
      <c r="Q86" s="29"/>
    </row>
    <row r="87" spans="1:17" s="24" customFormat="1" ht="47.25" customHeight="1" x14ac:dyDescent="0.25">
      <c r="A87" s="59" t="s">
        <v>44</v>
      </c>
      <c r="B87" s="60"/>
      <c r="C87" s="60"/>
      <c r="D87" s="60"/>
      <c r="E87" s="42"/>
      <c r="F87" s="42"/>
      <c r="G87" s="42"/>
      <c r="H87" s="43"/>
      <c r="I87" s="43"/>
      <c r="J87" s="44">
        <f>J84+J86</f>
        <v>24600000</v>
      </c>
      <c r="K87" s="44">
        <f>K88+K89+K90</f>
        <v>24600000</v>
      </c>
      <c r="L87" s="44">
        <f t="shared" ref="L87:P87" si="33">L84+L86</f>
        <v>0</v>
      </c>
      <c r="M87" s="44">
        <f t="shared" si="33"/>
        <v>0</v>
      </c>
      <c r="N87" s="44">
        <f t="shared" si="33"/>
        <v>24600000</v>
      </c>
      <c r="O87" s="44">
        <f t="shared" si="33"/>
        <v>0</v>
      </c>
      <c r="P87" s="44">
        <f t="shared" si="33"/>
        <v>0</v>
      </c>
      <c r="Q87" s="46"/>
    </row>
    <row r="88" spans="1:17" s="24" customFormat="1" ht="47.25" customHeight="1" x14ac:dyDescent="0.25">
      <c r="A88" s="7" t="s">
        <v>40</v>
      </c>
      <c r="B88" s="8"/>
      <c r="C88" s="13"/>
      <c r="D88" s="8"/>
      <c r="E88" s="8"/>
      <c r="F88" s="8"/>
      <c r="G88" s="8"/>
      <c r="H88" s="8"/>
      <c r="I88" s="8"/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7"/>
      <c r="Q88" s="19"/>
    </row>
    <row r="89" spans="1:17" s="24" customFormat="1" ht="47.25" customHeight="1" x14ac:dyDescent="0.25">
      <c r="A89" s="9" t="s">
        <v>42</v>
      </c>
      <c r="B89" s="10"/>
      <c r="C89" s="15"/>
      <c r="D89" s="10"/>
      <c r="E89" s="10"/>
      <c r="F89" s="10"/>
      <c r="G89" s="10"/>
      <c r="H89" s="10"/>
      <c r="I89" s="10"/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8"/>
      <c r="Q89" s="20"/>
    </row>
    <row r="90" spans="1:17" s="24" customFormat="1" ht="47.25" customHeight="1" thickBot="1" x14ac:dyDescent="0.3">
      <c r="A90" s="11" t="s">
        <v>41</v>
      </c>
      <c r="B90" s="12"/>
      <c r="C90" s="12"/>
      <c r="D90" s="12"/>
      <c r="E90" s="12"/>
      <c r="F90" s="12"/>
      <c r="G90" s="12"/>
      <c r="H90" s="12"/>
      <c r="I90" s="12"/>
      <c r="J90" s="21">
        <f>J83+J85</f>
        <v>24600000</v>
      </c>
      <c r="K90" s="21">
        <f t="shared" ref="K90:O90" si="34">K83+K85</f>
        <v>24600000</v>
      </c>
      <c r="L90" s="21">
        <f t="shared" si="34"/>
        <v>0</v>
      </c>
      <c r="M90" s="21">
        <f t="shared" si="34"/>
        <v>0</v>
      </c>
      <c r="N90" s="21">
        <f t="shared" si="34"/>
        <v>24600000</v>
      </c>
      <c r="O90" s="21">
        <f t="shared" si="34"/>
        <v>0</v>
      </c>
      <c r="P90" s="22"/>
      <c r="Q90" s="23"/>
    </row>
    <row r="91" spans="1:17" s="25" customFormat="1" ht="60" customHeight="1" thickBot="1" x14ac:dyDescent="0.3">
      <c r="A91" s="56" t="s">
        <v>64</v>
      </c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8"/>
    </row>
    <row r="92" spans="1:17" s="24" customFormat="1" ht="47.25" customHeight="1" x14ac:dyDescent="0.25">
      <c r="A92" s="59" t="s">
        <v>60</v>
      </c>
      <c r="B92" s="60"/>
      <c r="C92" s="60"/>
      <c r="D92" s="60"/>
      <c r="E92" s="42"/>
      <c r="F92" s="42"/>
      <c r="G92" s="42"/>
      <c r="H92" s="43"/>
      <c r="I92" s="43"/>
      <c r="J92" s="44">
        <f>J8+J15+J22+J29+J36+J43+J50+J57+J64+J71+J78+J87</f>
        <v>158957914.41</v>
      </c>
      <c r="K92" s="44">
        <f>K93+K94+K95</f>
        <v>158957914.41000003</v>
      </c>
      <c r="L92" s="44">
        <f t="shared" ref="L92:O92" si="35">L8+L15+L22+L29+L36+L43+L50+L57+L64+L71+L78+L87</f>
        <v>0</v>
      </c>
      <c r="M92" s="44">
        <f t="shared" si="35"/>
        <v>765775</v>
      </c>
      <c r="N92" s="44">
        <f t="shared" si="35"/>
        <v>158192139.41</v>
      </c>
      <c r="O92" s="44">
        <f t="shared" si="35"/>
        <v>0</v>
      </c>
      <c r="P92" s="45"/>
      <c r="Q92" s="46"/>
    </row>
    <row r="93" spans="1:17" s="24" customFormat="1" ht="47.25" customHeight="1" x14ac:dyDescent="0.25">
      <c r="A93" s="7" t="s">
        <v>40</v>
      </c>
      <c r="B93" s="8"/>
      <c r="C93" s="13"/>
      <c r="D93" s="8"/>
      <c r="E93" s="8"/>
      <c r="F93" s="8"/>
      <c r="G93" s="8"/>
      <c r="H93" s="8"/>
      <c r="I93" s="8"/>
      <c r="J93" s="14">
        <f>J9+J16+J23+J30+J37+J44+J51+J58+J65+J72+J79+J88</f>
        <v>0</v>
      </c>
      <c r="K93" s="14">
        <f>K9+K16+K23+K30+K37+K44+K51+K58+K65+K72+K79+K88</f>
        <v>0</v>
      </c>
      <c r="L93" s="14">
        <f>L9+L16+L23+L30+L37+L44+L51+L58+L65+L72+L79+L88</f>
        <v>0</v>
      </c>
      <c r="M93" s="14">
        <f>M9+M16+M23+M30+M37+M44+M51+M58+M65+M72+M79+M88</f>
        <v>0</v>
      </c>
      <c r="N93" s="14">
        <f>N9+N16+N23+N30+N37+N44+N51+N58+N65+N72+N79+N88</f>
        <v>0</v>
      </c>
      <c r="O93" s="14">
        <f>O9+O16+O23+O30+O37+O44+O51+O58+O65+O72+O79+O88</f>
        <v>0</v>
      </c>
      <c r="P93" s="17"/>
      <c r="Q93" s="19"/>
    </row>
    <row r="94" spans="1:17" s="24" customFormat="1" ht="47.25" customHeight="1" x14ac:dyDescent="0.25">
      <c r="A94" s="9" t="s">
        <v>58</v>
      </c>
      <c r="B94" s="10"/>
      <c r="C94" s="15"/>
      <c r="D94" s="10"/>
      <c r="E94" s="10"/>
      <c r="F94" s="10"/>
      <c r="G94" s="10"/>
      <c r="H94" s="10"/>
      <c r="I94" s="10"/>
      <c r="J94" s="16">
        <f>J89+J80+J73+J66+J59+J52+J45+J38+J31+J24+J17+J10</f>
        <v>765775</v>
      </c>
      <c r="K94" s="16">
        <f t="shared" ref="K94:O94" si="36">K89+K80+K73+K66+K59+K52+K45+K38+K31+K24+K17+K10</f>
        <v>765775</v>
      </c>
      <c r="L94" s="16">
        <f t="shared" si="36"/>
        <v>0</v>
      </c>
      <c r="M94" s="16">
        <f t="shared" si="36"/>
        <v>765775</v>
      </c>
      <c r="N94" s="16">
        <f t="shared" si="36"/>
        <v>0</v>
      </c>
      <c r="O94" s="16">
        <f t="shared" si="36"/>
        <v>0</v>
      </c>
      <c r="P94" s="18"/>
      <c r="Q94" s="20"/>
    </row>
    <row r="95" spans="1:17" s="24" customFormat="1" ht="47.25" customHeight="1" thickBot="1" x14ac:dyDescent="0.3">
      <c r="A95" s="11" t="s">
        <v>43</v>
      </c>
      <c r="B95" s="12"/>
      <c r="C95" s="12"/>
      <c r="D95" s="12"/>
      <c r="E95" s="12"/>
      <c r="F95" s="12"/>
      <c r="G95" s="12"/>
      <c r="H95" s="12"/>
      <c r="I95" s="12"/>
      <c r="J95" s="21">
        <f>J90+J81+J74+J67+J60+J53+J46+J39+J32+J25+J18+J11</f>
        <v>158192139.41000003</v>
      </c>
      <c r="K95" s="21">
        <f t="shared" ref="K95:O95" si="37">K90+K81+K74+K67+K60+K53+K46+K39+K32+K25+K18+K11</f>
        <v>158192139.41000003</v>
      </c>
      <c r="L95" s="21">
        <f t="shared" si="37"/>
        <v>0</v>
      </c>
      <c r="M95" s="21">
        <f t="shared" si="37"/>
        <v>0</v>
      </c>
      <c r="N95" s="21">
        <f t="shared" si="37"/>
        <v>158192139.41000003</v>
      </c>
      <c r="O95" s="21">
        <f t="shared" si="37"/>
        <v>0</v>
      </c>
      <c r="P95" s="22"/>
      <c r="Q95" s="23"/>
    </row>
  </sheetData>
  <mergeCells count="54">
    <mergeCell ref="A92:D92"/>
    <mergeCell ref="A35:B35"/>
    <mergeCell ref="A21:B21"/>
    <mergeCell ref="A14:B14"/>
    <mergeCell ref="A70:B70"/>
    <mergeCell ref="A71:D71"/>
    <mergeCell ref="A75:Q75"/>
    <mergeCell ref="A64:D64"/>
    <mergeCell ref="A68:Q68"/>
    <mergeCell ref="A87:D87"/>
    <mergeCell ref="A84:B84"/>
    <mergeCell ref="A86:B86"/>
    <mergeCell ref="A77:B77"/>
    <mergeCell ref="A78:D78"/>
    <mergeCell ref="A82:Q82"/>
    <mergeCell ref="A5:Q5"/>
    <mergeCell ref="A56:B56"/>
    <mergeCell ref="A57:D57"/>
    <mergeCell ref="A61:Q61"/>
    <mergeCell ref="A33:Q33"/>
    <mergeCell ref="A22:D22"/>
    <mergeCell ref="A26:Q26"/>
    <mergeCell ref="A28:B28"/>
    <mergeCell ref="A50:D50"/>
    <mergeCell ref="A54:Q54"/>
    <mergeCell ref="A43:D43"/>
    <mergeCell ref="A47:Q47"/>
    <mergeCell ref="A42:B42"/>
    <mergeCell ref="A49:B49"/>
    <mergeCell ref="A15:D15"/>
    <mergeCell ref="A19:Q19"/>
    <mergeCell ref="N1:Q1"/>
    <mergeCell ref="J3:J4"/>
    <mergeCell ref="A7:B7"/>
    <mergeCell ref="Q3:Q4"/>
    <mergeCell ref="A2:Q2"/>
    <mergeCell ref="P3:P4"/>
    <mergeCell ref="K3: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91:Q91"/>
    <mergeCell ref="A8:D8"/>
    <mergeCell ref="A12:Q12"/>
    <mergeCell ref="A36:D36"/>
    <mergeCell ref="A40:Q40"/>
    <mergeCell ref="A29:D29"/>
    <mergeCell ref="A63:B63"/>
  </mergeCells>
  <phoneticPr fontId="17" type="noConversion"/>
  <pageMargins left="0.25" right="0.25" top="0.75" bottom="0.75" header="0.3" footer="0.3"/>
  <pageSetup paperSize="9" scale="2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6" t="s">
        <v>9</v>
      </c>
    </row>
    <row r="3" spans="2:2" ht="31.5" x14ac:dyDescent="0.25">
      <c r="B3" s="6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2026_ЦЗ</vt:lpstr>
      <vt:lpstr>Лист2</vt:lpstr>
      <vt:lpstr>'2026_ЦЗ'!Область_печати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2024-12-17T08:53:56Z</cp:lastPrinted>
  <dcterms:created xsi:type="dcterms:W3CDTF">2021-07-02T07:35:59Z</dcterms:created>
  <dcterms:modified xsi:type="dcterms:W3CDTF">2026-02-03T07:53:22Z</dcterms:modified>
</cp:coreProperties>
</file>