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/>
  <mc:AlternateContent xmlns:mc="http://schemas.openxmlformats.org/markup-compatibility/2006">
    <mc:Choice Requires="x15">
      <x15ac:absPath xmlns:x15ac="http://schemas.microsoft.com/office/spreadsheetml/2010/11/ac" url="Y:\2026 год\ОТДЕЛ РЕГУЛИРОВАНИЯ КОНТРАКТНОЙ СИСТЕМЫ\МОНИТОРИНГИ\Графики СЗ_2026 год\"/>
    </mc:Choice>
  </mc:AlternateContent>
  <xr:revisionPtr revIDLastSave="0" documentId="13_ncr:1_{8374CB1E-688E-434A-81C9-5E37B6A109B6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2026_СЗ" sheetId="6" r:id="rId1"/>
    <sheet name="Лист2" sheetId="4" state="hidden" r:id="rId2"/>
  </sheets>
  <definedNames>
    <definedName name="_xlnm._FilterDatabase" localSheetId="0" hidden="1">'2026_СЗ'!$Q$38:$Q$140</definedName>
    <definedName name="_xlnm.Print_Area" localSheetId="0">'2026_СЗ'!$A$1:$Q$84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00" i="6" l="1"/>
  <c r="K102" i="6"/>
  <c r="L102" i="6"/>
  <c r="M102" i="6"/>
  <c r="N102" i="6"/>
  <c r="K103" i="6"/>
  <c r="L103" i="6"/>
  <c r="M103" i="6"/>
  <c r="N103" i="6"/>
  <c r="O103" i="6"/>
  <c r="J103" i="6"/>
  <c r="J102" i="6"/>
  <c r="K101" i="6"/>
  <c r="L101" i="6"/>
  <c r="M101" i="6"/>
  <c r="N101" i="6"/>
  <c r="O101" i="6"/>
  <c r="J101" i="6"/>
  <c r="L100" i="6"/>
  <c r="M100" i="6"/>
  <c r="N100" i="6"/>
  <c r="O100" i="6"/>
  <c r="K100" i="6" l="1"/>
  <c r="L98" i="6" l="1"/>
  <c r="M98" i="6"/>
  <c r="N98" i="6"/>
  <c r="O98" i="6"/>
  <c r="L95" i="6"/>
  <c r="M95" i="6"/>
  <c r="N95" i="6"/>
  <c r="O95" i="6"/>
  <c r="J98" i="6"/>
  <c r="J95" i="6"/>
  <c r="L71" i="6" l="1"/>
  <c r="M71" i="6"/>
  <c r="N71" i="6"/>
  <c r="O71" i="6"/>
  <c r="J71" i="6"/>
  <c r="K93" i="6" l="1"/>
  <c r="K92" i="6"/>
  <c r="K91" i="6"/>
  <c r="K90" i="6"/>
  <c r="K89" i="6"/>
  <c r="K88" i="6"/>
  <c r="K87" i="6"/>
  <c r="K86" i="6"/>
  <c r="K85" i="6"/>
  <c r="L68" i="6"/>
  <c r="M68" i="6"/>
  <c r="N68" i="6"/>
  <c r="O68" i="6"/>
  <c r="J68" i="6"/>
  <c r="K67" i="6" l="1"/>
  <c r="K66" i="6"/>
  <c r="K65" i="6"/>
  <c r="K64" i="6"/>
  <c r="K63" i="6"/>
  <c r="K71" i="6" s="1"/>
  <c r="K68" i="6" l="1"/>
  <c r="K94" i="6" l="1"/>
  <c r="K98" i="6" l="1"/>
  <c r="K95" i="6"/>
  <c r="O49" i="6"/>
  <c r="L49" i="6"/>
  <c r="M49" i="6"/>
  <c r="N49" i="6"/>
  <c r="J49" i="6"/>
  <c r="J46" i="6"/>
  <c r="K38" i="6" l="1"/>
  <c r="K39" i="6"/>
  <c r="K40" i="6"/>
  <c r="K41" i="6"/>
  <c r="K42" i="6"/>
  <c r="K43" i="6"/>
  <c r="K44" i="6"/>
  <c r="K45" i="6"/>
  <c r="K37" i="6"/>
  <c r="K49" i="6" l="1"/>
  <c r="O70" i="6" l="1"/>
  <c r="O102" i="6" s="1"/>
  <c r="K46" i="6" l="1"/>
  <c r="L46" i="6"/>
  <c r="M46" i="6"/>
  <c r="N46" i="6"/>
  <c r="O46" i="6"/>
</calcChain>
</file>

<file path=xl/sharedStrings.xml><?xml version="1.0" encoding="utf-8"?>
<sst xmlns="http://schemas.openxmlformats.org/spreadsheetml/2006/main" count="416" uniqueCount="95">
  <si>
    <t>№ п/п</t>
  </si>
  <si>
    <t>Наименование национального проекта</t>
  </si>
  <si>
    <t>НМЦК, руб.</t>
  </si>
  <si>
    <t>Наименование 
государственной программы 
Липецкой области</t>
  </si>
  <si>
    <t>Предполагаемая дата размещения (месяц)</t>
  </si>
  <si>
    <t>новая закупка</t>
  </si>
  <si>
    <t>скорректированная закупка</t>
  </si>
  <si>
    <t>Всего, руб.</t>
  </si>
  <si>
    <t>федеральный бюджет, руб.</t>
  </si>
  <si>
    <t>областной бюджет, руб.</t>
  </si>
  <si>
    <t>внебюджетные средства, руб.</t>
  </si>
  <si>
    <t>Источник финансирования</t>
  </si>
  <si>
    <t>местный бюджет, руб.</t>
  </si>
  <si>
    <t>Наименование 
объекта закупки</t>
  </si>
  <si>
    <t>Наименование способа определения поставщика (подрядчика, исполнителя)</t>
  </si>
  <si>
    <t>0 закупок в рамках нац.проектов</t>
  </si>
  <si>
    <t>Наименование координатора</t>
  </si>
  <si>
    <t xml:space="preserve">Наименование заказчиков </t>
  </si>
  <si>
    <t>Перечень заказчиков</t>
  </si>
  <si>
    <t>Товар (работа, услуга) по Общероссийскому классификатору продукции по видам экономической деятельности 
ОК 034-2014 
(КПЕС 2008) (ОКПД2)</t>
  </si>
  <si>
    <t>эл. аукцион</t>
  </si>
  <si>
    <t xml:space="preserve">МБДОУ «Детский сад № 1 города Ельца»
МБДОУ «Детский сад № 3 города Ельца»
МБДОУ «Детский сад № 4 города Ельца»
МБДОУ «Детский сад № 5 города Ельца»
МБДОУ «Детский сад № 8 города Ельца»
МБДОУ «Детский сад № 10 города Ельца»
МБДОУ «Детский сад № 14 города Ельца»
Муниципальное автономное дошкольное образовательное учреждение «Детский сад № 15 города Ельца»
МБДОУ «Детский сад № 16 города Ельца»
МБДОУ «Детский сад № 17 города Ельца»
МБДОУ «Детский сад № 21 города Ельца»
МБДОУ «Детский сад № 24 города Ельца»
МБДОУ «Детский сад № 25 города Ельца»
МБДОУ «Детский сад № 27 города Ельца»
МБДОУ «Детский сад № 29 города Ельца»
МБДОУ «Детский сад № 30 города Ельца «Ромашка»
Муниципальное автономное дошкольное образовательное учреждение детский сад присмотра и оздоровления № 31 «Сказка»
МБДОУ «Детский сад № 32 города Ельца «Солнышко»
МБДОУ «Детский сад № 33 города Ельца»
МБДОУ «Детский сад № 34 города Ельца»
МБДОУ «Детский сад № 36 города Ельца»
МБДОУ «Детский сад № 37 города Ельца»
МБДОУ «Детский сад № 39 города Ельца»
МБДОУ «Детский сад № 40 города Ельца»
МБДОУ «Детский сад № 41 города Ельца»
МБДОУ «Детский сад № 46 города Ельца «Дружные ребята»
МБДОУ «Детский сад № 71 города Ельца «Румяные щечки»
МБДОУ «Детский сад №84 города Ельца «Радуга»
</t>
  </si>
  <si>
    <t xml:space="preserve">Молоко питьевое 
</t>
  </si>
  <si>
    <t>апрель</t>
  </si>
  <si>
    <t xml:space="preserve">Творог
</t>
  </si>
  <si>
    <t>Сметана</t>
  </si>
  <si>
    <t xml:space="preserve">Субпродукты пищевые крупного рогатого скота замороженные, говядина замороженная для детского питания
</t>
  </si>
  <si>
    <t xml:space="preserve">Рыба трескообразная мороженая 
</t>
  </si>
  <si>
    <t>ноябрь</t>
  </si>
  <si>
    <t>0 закупок, относящихся к категории "Прочие"</t>
  </si>
  <si>
    <t xml:space="preserve"> -</t>
  </si>
  <si>
    <t>Мясо сельскохозяйственной птицы охлажденное</t>
  </si>
  <si>
    <t xml:space="preserve">Яйца куриные в скорлупе свежие
</t>
  </si>
  <si>
    <t>Сыры полутвердые</t>
  </si>
  <si>
    <t>январь</t>
  </si>
  <si>
    <t>Итого 0 закупок, в т.ч.</t>
  </si>
  <si>
    <t>0 закупок в рамках гос.программы</t>
  </si>
  <si>
    <t>1. МБДОУ детский сад № 1 г. Ельца
2. МБДОУ детский сад № 3 г. Ельца
3. МБДОУ детский сад № 5 г. Ельца
4. МБДОУ детский сад № 8 г. Ельца
5. МБДОУ детский сад № 10 г. Ельца
6. МБДОУ детский сад № 14 г. Ельца
7. МАДОУ детский сад № 15 г. Ельца
8. МБДОУ детский сад № 16 г. Ельца
9. МБДОУ детский сад № 17 г. Ельца
10. МБДОУ детский сад № 21 г. Ельца
11. МБДОУ детский сад № 24 г. Ельца
12. МБДОУ детский сад № 25 г. Ельца
13. МБДОУ детский сад № 27 г. Ельца
14. МБДОУ детский сад № 29 г. Ельца
15. МБДОУ детский сад № 30 г. Ельца «Ромашка»
16. МАДОУ детский сад № 31 г. Ельца «Сказка»
17. МБДОУ детский сад № 32 г. Ельца «Солнышко»
18. МБДОУ детский сад № 33 г. Ельца
19. МБДОУ детский сад № 34 г. Ельца
20. МБДОУ детский сад № 36 г. Ельца
21. МБДОУ детский сад № 37 г. Ельца
22. МБДОУ детский сад № 39 г. Ельца
23. МБДОУ детский сад № 40 г. Ельца
24. МБДОУ детский сад № 41 г. Ельца
25. МБДОУ детский сад № 46 г. Ельца «Дружные ребята»
26. МБДОУ детский сад № 71 г. Ельца «Румяные щёчки»
27. МБДОУ детский сад № 84 г. Ельца «Радуга»</t>
  </si>
  <si>
    <t>февраль</t>
  </si>
  <si>
    <t>март</t>
  </si>
  <si>
    <t>май</t>
  </si>
  <si>
    <t>июнь</t>
  </si>
  <si>
    <t>июль</t>
  </si>
  <si>
    <t>август</t>
  </si>
  <si>
    <t>сентябрь</t>
  </si>
  <si>
    <t>октябрь</t>
  </si>
  <si>
    <t>декабрь</t>
  </si>
  <si>
    <t>Наименование 
федерального проекта</t>
  </si>
  <si>
    <t xml:space="preserve">МБДОУ детский сад № 41 </t>
  </si>
  <si>
    <t>Муниципальные дошкольные образовательные учреждения городского округа город Елец (26 заказчиков), муниципальное бюджетное общеобразовательное учреждение городского округа город Елец (1 заказчик)</t>
  </si>
  <si>
    <t>1. МБДОУ детский сад № 1 г. Ельца
2. МБДОУ детский сад № 3 г. Ельца
3. МБДОУ детский сад № 5 г. Ельца
4. МБДОУ детский сад № 8 г. Ельца
5. МБДОУ детский сад № 10 г. Ельца
6. МБДОУ детский сад № 14 г. Ельца
7. МАДОУ детский сад № 15 г. Ельца
8. МБДОУ детский сад № 16 г. Ельца
9. МБДОУ детский сад № 17 г. Ельца
10. МБДОУ детский сад № 21 г. Ельца
11. МБДОУ детский сад № 24 г. Ельца
12. МБДОУ детский сад № 25 г. Ельца
13. МБДОУ детский сад № 27 г. Ельца
14. МБОУ «СШ №24 г.Ельца им. Героя Российской Федерации Н.И. Семочкина»
15. МБДОУ детский сад № 30 г. Ельца «Ромашка»
16. МАДОУ детский сад № 31 г. Ельца «Сказка»
17. МБДОУ детский сад № 32 г. Ельца «Солнышко»
18. МБДОУ детский сад № 33 г. Ельца
19. МБДОУ детский сад № 34 г. Ельца
20. МБДОУ детский сад № 36 г. Ельца
21. МБДОУ детский сад № 37 г. Ельца
22. МБДОУ детский сад № 39 г. Ельца
23. МБДОУ детский сад № 40 г. Ельца
24. МБДОУ детский сад № 41 г. Ельца
25. МБДОУ детский сад № 46 г. Ельца «Дружные ребята»
26. МБДОУ детский сад № 71 г. Ельца «Румяные щёчки»
27. МБДОУ детский сад № 84 г. Ельца «Радуга»</t>
  </si>
  <si>
    <t>10.51</t>
  </si>
  <si>
    <t>Итого 9 закупок, в т.ч.</t>
  </si>
  <si>
    <t>9 закупок, относящихся к категории "Прочие"</t>
  </si>
  <si>
    <t>10.11</t>
  </si>
  <si>
    <t>10.13</t>
  </si>
  <si>
    <t>10.20</t>
  </si>
  <si>
    <t>10.12</t>
  </si>
  <si>
    <t>01.47</t>
  </si>
  <si>
    <t>МБОУ «ОШ № 15 г. Ельца»</t>
  </si>
  <si>
    <t xml:space="preserve">Муниципальные общеобразовательные учреждения городского округа город Елец
(12 заказчиков) </t>
  </si>
  <si>
    <t>МБОУ СШ № 1 им. М.М. Пришвина
МБОУ «Лицей № 5 г. Ельца»
МБОУ «СШ № 8 г.Ельца»
МБОУ «СШ № 10 с углубленным изучением отдельных предметов»
МБОУ «Гимназия № 11 г. Ельца»
МАОУ «СШ №12  им. Героя Российской Федерации В.А. Дорохина»
МБОУ «ОШ № 15 г. Ельца»
МБОУ «ОШ № 17 им. Т.Н. Хренникова»
МБОУ «Школа № 19 г. Ельца»
МБОУ СШ № 23 г. Ельца
МБОУ «СШ №24 г.Ельца им. Героя Российской Федерации Н.И. Семочкина»»
МБОУ «Гимназия № 97 г. Ельца»</t>
  </si>
  <si>
    <t>56.29</t>
  </si>
  <si>
    <t>Итого 10 закупок, в т.ч.</t>
  </si>
  <si>
    <t>10 закупок, относящихся к категории "Прочие"</t>
  </si>
  <si>
    <t xml:space="preserve">Мясо сельскохозяйственной птицы охлажденное (филе)
</t>
  </si>
  <si>
    <t>Картофель продовольственный</t>
  </si>
  <si>
    <t>01.13</t>
  </si>
  <si>
    <t>Лук репчатый</t>
  </si>
  <si>
    <t>Морковь столовая</t>
  </si>
  <si>
    <t>Свекла столовая</t>
  </si>
  <si>
    <t>Капуста белокочанная</t>
  </si>
  <si>
    <t>Итого 5 закупок, в т.ч.</t>
  </si>
  <si>
    <t>5 закупок, относящихся к категории "Прочие"</t>
  </si>
  <si>
    <r>
      <t xml:space="preserve">График определения поставщика (подрядчика, исполнителя) посредством совместных закупок товаров (работ, услуг) на 2026 год,
осуществляемого Муниципальным казенным учреждением "Центр компетенций в сфере муниципальных закупок" городского округа город Елец
по состоянию на 01.01.2026 года
</t>
    </r>
    <r>
      <rPr>
        <b/>
        <i/>
        <sz val="24"/>
        <color rgb="FFFF0000"/>
        <rFont val="Times New Roman"/>
        <family val="1"/>
        <charset val="204"/>
      </rPr>
      <t xml:space="preserve">(версия 0)    </t>
    </r>
    <r>
      <rPr>
        <b/>
        <sz val="24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</si>
  <si>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Согласовано:
Начальник Муниципального казенного учреждения "Центр компетенций в сфере муниципальных закупок"
Т.Н. Миленина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</si>
  <si>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</si>
  <si>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</si>
  <si>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</si>
  <si>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</si>
  <si>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</si>
  <si>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</si>
  <si>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</si>
  <si>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</si>
  <si>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</si>
  <si>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</si>
  <si>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</si>
  <si>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</si>
  <si>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ВСЕГО 2026 год</t>
  </si>
  <si>
    <t>Мясо сельскохозяйственной птицы охлажденное (филе)</t>
  </si>
  <si>
    <t>Рыба трескообразная мороженая</t>
  </si>
  <si>
    <t>Итого 24 закупки,  в т.ч.</t>
  </si>
  <si>
    <t>0 закупок в рамках гос.программ</t>
  </si>
  <si>
    <t>24 закупки, относящиеся к категории "Прочие"</t>
  </si>
  <si>
    <t>Услуги по организации питания обучающихся, воспитанников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</si>
</sst>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р_._-;\-* #,##0.00_р_._-;_-* &quot;-&quot;??_р_._-;_-@_-"/>
  </numFmts>
  <fonts count="22" x14ac:knownFonts="1">
    <font>
      <sz val="11"/>
      <color theme="1"/>
      <name val="Calibri"/>
      <family val="2"/>
      <charset val="204"/>
      <scheme val="minor"/>
    </font>
    <font>
      <b/>
      <sz val="2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Arial"/>
      <family val="2"/>
      <charset val="204"/>
    </font>
    <font>
      <sz val="11"/>
      <color theme="1"/>
      <name val="Calibri"/>
      <family val="2"/>
      <scheme val="minor"/>
    </font>
    <font>
      <b/>
      <sz val="18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24"/>
      <name val="Times New Roman"/>
      <family val="1"/>
      <charset val="204"/>
    </font>
    <font>
      <b/>
      <i/>
      <sz val="24"/>
      <color rgb="FFC00000"/>
      <name val="Times New Roman"/>
      <family val="1"/>
      <charset val="204"/>
    </font>
    <font>
      <b/>
      <i/>
      <sz val="24"/>
      <color theme="9" tint="-0.499984740745262"/>
      <name val="Times New Roman"/>
      <family val="1"/>
      <charset val="204"/>
    </font>
    <font>
      <b/>
      <i/>
      <sz val="24"/>
      <name val="Times New Roman"/>
      <family val="1"/>
      <charset val="204"/>
    </font>
    <font>
      <sz val="11"/>
      <color indexed="8"/>
      <name val="Calibri"/>
      <family val="2"/>
      <charset val="204"/>
    </font>
    <font>
      <i/>
      <sz val="24"/>
      <color rgb="FFC00000"/>
      <name val="Times New Roman"/>
      <family val="1"/>
      <charset val="204"/>
    </font>
    <font>
      <i/>
      <sz val="24"/>
      <color theme="9" tint="-0.499984740745262"/>
      <name val="Times New Roman"/>
      <family val="1"/>
      <charset val="204"/>
    </font>
    <font>
      <i/>
      <sz val="24"/>
      <name val="Times New Roman"/>
      <family val="1"/>
      <charset val="204"/>
    </font>
    <font>
      <b/>
      <sz val="36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8"/>
      <name val="Times New Roman"/>
      <family val="1"/>
      <charset val="204"/>
    </font>
    <font>
      <b/>
      <i/>
      <sz val="24"/>
      <color rgb="FFFF0000"/>
      <name val="Times New Roman"/>
      <family val="1"/>
      <charset val="204"/>
    </font>
    <font>
      <sz val="18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4" fillId="0" borderId="1">
      <alignment horizontal="center" vertical="center" wrapText="1"/>
    </xf>
    <xf numFmtId="2" fontId="4" fillId="0" borderId="1">
      <alignment horizontal="center" vertical="center" wrapText="1"/>
    </xf>
    <xf numFmtId="49" fontId="4" fillId="0" borderId="1">
      <alignment horizontal="center" vertical="center" wrapText="1"/>
    </xf>
    <xf numFmtId="2" fontId="4" fillId="0" borderId="1">
      <alignment horizontal="center" vertical="center" shrinkToFit="1"/>
    </xf>
    <xf numFmtId="0" fontId="5" fillId="0" borderId="0"/>
    <xf numFmtId="164" fontId="13" fillId="0" borderId="0" applyFont="0" applyFill="0" applyBorder="0" applyAlignment="0" applyProtection="0"/>
  </cellStyleXfs>
  <cellXfs count="83">
    <xf numFmtId="0" fontId="0" fillId="0" borderId="0" xfId="0"/>
    <xf numFmtId="0" fontId="2" fillId="0" borderId="0" xfId="0" applyFont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10" fillId="5" borderId="2" xfId="0" applyFont="1" applyFill="1" applyBorder="1" applyAlignment="1">
      <alignment horizontal="center" vertical="center"/>
    </xf>
    <xf numFmtId="0" fontId="11" fillId="4" borderId="2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4" fontId="10" fillId="5" borderId="2" xfId="0" applyNumberFormat="1" applyFont="1" applyFill="1" applyBorder="1" applyAlignment="1">
      <alignment horizontal="center" vertical="center"/>
    </xf>
    <xf numFmtId="4" fontId="11" fillId="4" borderId="2" xfId="0" applyNumberFormat="1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4" fontId="9" fillId="3" borderId="2" xfId="0" applyNumberFormat="1" applyFont="1" applyFill="1" applyBorder="1" applyAlignment="1">
      <alignment horizontal="center" vertical="center" wrapText="1"/>
    </xf>
    <xf numFmtId="4" fontId="2" fillId="5" borderId="2" xfId="0" applyNumberFormat="1" applyFont="1" applyFill="1" applyBorder="1" applyAlignment="1">
      <alignment horizontal="center" vertical="center"/>
    </xf>
    <xf numFmtId="4" fontId="2" fillId="4" borderId="2" xfId="0" applyNumberFormat="1" applyFont="1" applyFill="1" applyBorder="1" applyAlignment="1">
      <alignment horizontal="center" vertical="center"/>
    </xf>
    <xf numFmtId="4" fontId="2" fillId="5" borderId="4" xfId="0" applyNumberFormat="1" applyFont="1" applyFill="1" applyBorder="1" applyAlignment="1">
      <alignment horizontal="center" vertical="center"/>
    </xf>
    <xf numFmtId="4" fontId="2" fillId="4" borderId="4" xfId="0" applyNumberFormat="1" applyFont="1" applyFill="1" applyBorder="1" applyAlignment="1">
      <alignment horizontal="center" vertical="center"/>
    </xf>
    <xf numFmtId="4" fontId="12" fillId="0" borderId="6" xfId="0" applyNumberFormat="1" applyFont="1" applyFill="1" applyBorder="1" applyAlignment="1">
      <alignment horizontal="center" vertical="center"/>
    </xf>
    <xf numFmtId="4" fontId="2" fillId="0" borderId="6" xfId="0" applyNumberFormat="1" applyFont="1" applyBorder="1" applyAlignment="1">
      <alignment horizontal="center" vertical="center"/>
    </xf>
    <xf numFmtId="4" fontId="2" fillId="0" borderId="7" xfId="0" applyNumberFormat="1" applyFont="1" applyBorder="1" applyAlignment="1">
      <alignment horizontal="center" vertical="center"/>
    </xf>
    <xf numFmtId="0" fontId="2" fillId="0" borderId="0" xfId="0" applyFont="1"/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" fontId="7" fillId="0" borderId="12" xfId="0" applyNumberFormat="1" applyFont="1" applyBorder="1" applyAlignment="1">
      <alignment horizontal="center" vertical="center" wrapText="1"/>
    </xf>
    <xf numFmtId="4" fontId="7" fillId="0" borderId="13" xfId="0" applyNumberFormat="1" applyFont="1" applyBorder="1" applyAlignment="1">
      <alignment horizontal="center" vertical="center" wrapText="1"/>
    </xf>
    <xf numFmtId="4" fontId="6" fillId="2" borderId="6" xfId="0" applyNumberFormat="1" applyFont="1" applyFill="1" applyBorder="1" applyAlignment="1">
      <alignment horizontal="center" vertical="center" wrapText="1"/>
    </xf>
    <xf numFmtId="49" fontId="2" fillId="3" borderId="2" xfId="0" applyNumberFormat="1" applyFont="1" applyFill="1" applyBorder="1" applyAlignment="1">
      <alignment horizontal="center" vertical="center"/>
    </xf>
    <xf numFmtId="49" fontId="2" fillId="3" borderId="4" xfId="0" applyNumberFormat="1" applyFont="1" applyFill="1" applyBorder="1" applyAlignment="1">
      <alignment horizontal="center" vertical="center"/>
    </xf>
    <xf numFmtId="0" fontId="10" fillId="5" borderId="3" xfId="0" applyFont="1" applyFill="1" applyBorder="1" applyAlignment="1">
      <alignment horizontal="left" vertical="center"/>
    </xf>
    <xf numFmtId="0" fontId="14" fillId="5" borderId="2" xfId="0" applyFont="1" applyFill="1" applyBorder="1" applyAlignment="1">
      <alignment horizontal="center" vertical="center"/>
    </xf>
    <xf numFmtId="0" fontId="11" fillId="4" borderId="3" xfId="0" applyFont="1" applyFill="1" applyBorder="1" applyAlignment="1">
      <alignment horizontal="left" vertical="center"/>
    </xf>
    <xf numFmtId="0" fontId="15" fillId="4" borderId="2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left" vertical="center"/>
    </xf>
    <xf numFmtId="0" fontId="16" fillId="0" borderId="6" xfId="0" applyFont="1" applyFill="1" applyBorder="1" applyAlignment="1">
      <alignment horizontal="center" vertical="center"/>
    </xf>
    <xf numFmtId="0" fontId="2" fillId="6" borderId="0" xfId="0" applyFont="1" applyFill="1"/>
    <xf numFmtId="4" fontId="7" fillId="0" borderId="2" xfId="0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 wrapText="1"/>
    </xf>
    <xf numFmtId="0" fontId="18" fillId="0" borderId="12" xfId="0" applyFont="1" applyBorder="1" applyAlignment="1">
      <alignment horizontal="left" vertical="center" wrapText="1"/>
    </xf>
    <xf numFmtId="49" fontId="7" fillId="0" borderId="12" xfId="0" applyNumberFormat="1" applyFont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7" fillId="6" borderId="12" xfId="0" applyFont="1" applyFill="1" applyBorder="1" applyAlignment="1">
      <alignment horizontal="center" vertical="center" wrapText="1"/>
    </xf>
    <xf numFmtId="0" fontId="2" fillId="0" borderId="0" xfId="0" applyFont="1" applyFill="1" applyBorder="1"/>
    <xf numFmtId="0" fontId="2" fillId="0" borderId="0" xfId="0" applyFont="1" applyFill="1"/>
    <xf numFmtId="4" fontId="7" fillId="0" borderId="18" xfId="0" applyNumberFormat="1" applyFont="1" applyBorder="1" applyAlignment="1">
      <alignment horizontal="center" vertical="center" wrapText="1"/>
    </xf>
    <xf numFmtId="4" fontId="7" fillId="0" borderId="2" xfId="0" applyNumberFormat="1" applyFont="1" applyBorder="1" applyAlignment="1">
      <alignment horizontal="center" vertical="center" wrapText="1"/>
    </xf>
    <xf numFmtId="0" fontId="1" fillId="3" borderId="3" xfId="0" applyFont="1" applyFill="1" applyBorder="1" applyAlignment="1">
      <alignment horizontal="left" vertical="center" wrapText="1"/>
    </xf>
    <xf numFmtId="0" fontId="1" fillId="3" borderId="2" xfId="0" applyFont="1" applyFill="1" applyBorder="1" applyAlignment="1">
      <alignment horizontal="left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4" fontId="6" fillId="2" borderId="9" xfId="0" applyNumberFormat="1" applyFont="1" applyFill="1" applyBorder="1" applyAlignment="1">
      <alignment horizontal="center" vertical="center" wrapText="1"/>
    </xf>
    <xf numFmtId="4" fontId="6" fillId="2" borderId="6" xfId="0" applyNumberFormat="1" applyFont="1" applyFill="1" applyBorder="1" applyAlignment="1">
      <alignment horizontal="center" vertical="center" wrapText="1"/>
    </xf>
    <xf numFmtId="4" fontId="6" fillId="2" borderId="10" xfId="0" applyNumberFormat="1" applyFont="1" applyFill="1" applyBorder="1" applyAlignment="1">
      <alignment horizontal="center" vertical="center" wrapText="1"/>
    </xf>
    <xf numFmtId="4" fontId="6" fillId="2" borderId="7" xfId="0" applyNumberFormat="1" applyFont="1" applyFill="1" applyBorder="1" applyAlignment="1">
      <alignment horizontal="center" vertical="center" wrapText="1"/>
    </xf>
    <xf numFmtId="0" fontId="19" fillId="2" borderId="9" xfId="0" applyFont="1" applyFill="1" applyBorder="1" applyAlignment="1">
      <alignment horizontal="center" vertical="center" wrapText="1"/>
    </xf>
    <xf numFmtId="0" fontId="19" fillId="2" borderId="6" xfId="0" applyFont="1" applyFill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left" vertical="center" wrapText="1"/>
    </xf>
    <xf numFmtId="0" fontId="17" fillId="7" borderId="14" xfId="0" applyFont="1" applyFill="1" applyBorder="1" applyAlignment="1">
      <alignment horizontal="center" vertical="center" wrapText="1"/>
    </xf>
    <xf numFmtId="0" fontId="17" fillId="7" borderId="15" xfId="0" applyFont="1" applyFill="1" applyBorder="1" applyAlignment="1">
      <alignment horizontal="center" vertical="center" wrapText="1"/>
    </xf>
    <xf numFmtId="0" fontId="17" fillId="7" borderId="16" xfId="0" applyFont="1" applyFill="1" applyBorder="1" applyAlignment="1">
      <alignment horizontal="center" vertical="center" wrapText="1"/>
    </xf>
    <xf numFmtId="0" fontId="2" fillId="7" borderId="0" xfId="0" applyFont="1" applyFill="1"/>
    <xf numFmtId="0" fontId="17" fillId="6" borderId="14" xfId="0" applyFont="1" applyFill="1" applyBorder="1" applyAlignment="1">
      <alignment horizontal="center" vertical="center" wrapText="1"/>
    </xf>
    <xf numFmtId="0" fontId="17" fillId="6" borderId="15" xfId="0" applyFont="1" applyFill="1" applyBorder="1" applyAlignment="1">
      <alignment horizontal="center" vertical="center" wrapText="1"/>
    </xf>
    <xf numFmtId="0" fontId="17" fillId="6" borderId="16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left" vertical="center" wrapText="1"/>
    </xf>
    <xf numFmtId="0" fontId="1" fillId="3" borderId="9" xfId="0" applyFont="1" applyFill="1" applyBorder="1" applyAlignment="1">
      <alignment horizontal="left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right" vertical="center" wrapText="1"/>
    </xf>
    <xf numFmtId="4" fontId="9" fillId="3" borderId="9" xfId="0" applyNumberFormat="1" applyFont="1" applyFill="1" applyBorder="1" applyAlignment="1">
      <alignment horizontal="center" vertical="center" wrapText="1"/>
    </xf>
    <xf numFmtId="4" fontId="2" fillId="3" borderId="9" xfId="0" applyNumberFormat="1" applyFont="1" applyFill="1" applyBorder="1" applyAlignment="1">
      <alignment horizontal="center" vertical="center"/>
    </xf>
    <xf numFmtId="4" fontId="2" fillId="3" borderId="10" xfId="0" applyNumberFormat="1" applyFont="1" applyFill="1" applyBorder="1" applyAlignment="1">
      <alignment horizontal="center" vertical="center"/>
    </xf>
    <xf numFmtId="0" fontId="10" fillId="5" borderId="3" xfId="0" applyFont="1" applyFill="1" applyBorder="1" applyAlignment="1">
      <alignment vertical="center"/>
    </xf>
    <xf numFmtId="0" fontId="10" fillId="5" borderId="2" xfId="0" applyFont="1" applyFill="1" applyBorder="1" applyAlignment="1">
      <alignment vertical="center"/>
    </xf>
    <xf numFmtId="0" fontId="11" fillId="4" borderId="3" xfId="0" applyFont="1" applyFill="1" applyBorder="1" applyAlignment="1">
      <alignment vertical="center"/>
    </xf>
    <xf numFmtId="0" fontId="11" fillId="4" borderId="2" xfId="0" applyFont="1" applyFill="1" applyBorder="1" applyAlignment="1">
      <alignment vertical="center"/>
    </xf>
    <xf numFmtId="0" fontId="12" fillId="0" borderId="5" xfId="0" applyFont="1" applyBorder="1" applyAlignment="1">
      <alignment vertical="center"/>
    </xf>
    <xf numFmtId="0" fontId="12" fillId="0" borderId="6" xfId="0" applyFont="1" applyBorder="1" applyAlignment="1">
      <alignment horizontal="center" vertical="center"/>
    </xf>
    <xf numFmtId="4" fontId="12" fillId="0" borderId="6" xfId="0" applyNumberFormat="1" applyFont="1" applyBorder="1" applyAlignment="1">
      <alignment horizontal="center" vertical="center"/>
    </xf>
    <xf numFmtId="0" fontId="12" fillId="0" borderId="5" xfId="0" applyFont="1" applyBorder="1" applyAlignment="1">
      <alignment horizontal="left" vertical="center"/>
    </xf>
    <xf numFmtId="0" fontId="16" fillId="0" borderId="6" xfId="0" applyFont="1" applyBorder="1" applyAlignment="1">
      <alignment horizontal="center" vertical="center"/>
    </xf>
  </cellXfs>
  <cellStyles count="7">
    <cellStyle name="xl191" xfId="4" xr:uid="{00000000-0005-0000-0000-000000000000}"/>
    <cellStyle name="xl198" xfId="3" xr:uid="{00000000-0005-0000-0000-000001000000}"/>
    <cellStyle name="xl199" xfId="1" xr:uid="{00000000-0005-0000-0000-000002000000}"/>
    <cellStyle name="xl200" xfId="2" xr:uid="{00000000-0005-0000-0000-000003000000}"/>
    <cellStyle name="Обычный" xfId="0" builtinId="0"/>
    <cellStyle name="Обычный 2" xfId="5" xr:uid="{00000000-0005-0000-0000-000005000000}"/>
    <cellStyle name="Финансовый 2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170"/>
  <sheetViews>
    <sheetView tabSelected="1" topLeftCell="A91" zoomScale="50" zoomScaleNormal="50" zoomScaleSheetLayoutView="50" workbookViewId="0">
      <selection activeCell="E94" sqref="E94"/>
    </sheetView>
  </sheetViews>
  <sheetFormatPr defaultColWidth="9.140625" defaultRowHeight="15" x14ac:dyDescent="0.25"/>
  <cols>
    <col min="1" max="1" width="9.140625" style="22"/>
    <col min="2" max="2" width="41.42578125" style="3" customWidth="1"/>
    <col min="3" max="3" width="59.42578125" style="3" customWidth="1"/>
    <col min="4" max="4" width="45.140625" style="3" hidden="1" customWidth="1"/>
    <col min="5" max="5" width="72" style="22" customWidth="1"/>
    <col min="6" max="7" width="35.7109375" style="22" customWidth="1"/>
    <col min="8" max="8" width="35.7109375" style="1" customWidth="1"/>
    <col min="9" max="9" width="41" style="22" customWidth="1"/>
    <col min="10" max="10" width="42.7109375" style="2" customWidth="1"/>
    <col min="11" max="11" width="36.42578125" style="2" customWidth="1"/>
    <col min="12" max="12" width="36.140625" style="2" customWidth="1"/>
    <col min="13" max="13" width="33.42578125" style="2" customWidth="1"/>
    <col min="14" max="14" width="37.5703125" style="2" customWidth="1"/>
    <col min="15" max="15" width="34.42578125" style="2" customWidth="1"/>
    <col min="16" max="16" width="27.85546875" style="2" hidden="1" customWidth="1"/>
    <col min="17" max="17" width="28.28515625" style="19" customWidth="1"/>
    <col min="18" max="16384" width="9.140625" style="19"/>
  </cols>
  <sheetData>
    <row r="1" spans="1:17" ht="87" customHeight="1" x14ac:dyDescent="0.25">
      <c r="N1" s="59" t="s">
        <v>75</v>
      </c>
      <c r="O1" s="59"/>
      <c r="P1" s="59"/>
      <c r="Q1" s="59"/>
    </row>
    <row r="2" spans="1:17" ht="13.5" customHeight="1" x14ac:dyDescent="0.25">
      <c r="N2" s="59"/>
      <c r="O2" s="59"/>
      <c r="P2" s="59"/>
      <c r="Q2" s="59"/>
    </row>
    <row r="3" spans="1:17" ht="149.25" customHeight="1" thickBot="1" x14ac:dyDescent="0.3">
      <c r="A3" s="56" t="s">
        <v>74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</row>
    <row r="4" spans="1:17" ht="67.900000000000006" customHeight="1" x14ac:dyDescent="0.25">
      <c r="A4" s="57" t="s">
        <v>0</v>
      </c>
      <c r="B4" s="48" t="s">
        <v>16</v>
      </c>
      <c r="C4" s="48" t="s">
        <v>17</v>
      </c>
      <c r="D4" s="48" t="s">
        <v>18</v>
      </c>
      <c r="E4" s="48" t="s">
        <v>13</v>
      </c>
      <c r="F4" s="48" t="s">
        <v>1</v>
      </c>
      <c r="G4" s="54" t="s">
        <v>47</v>
      </c>
      <c r="H4" s="48" t="s">
        <v>3</v>
      </c>
      <c r="I4" s="48" t="s">
        <v>19</v>
      </c>
      <c r="J4" s="50" t="s">
        <v>2</v>
      </c>
      <c r="K4" s="50" t="s">
        <v>11</v>
      </c>
      <c r="L4" s="50"/>
      <c r="M4" s="50"/>
      <c r="N4" s="50"/>
      <c r="O4" s="50"/>
      <c r="P4" s="50" t="s">
        <v>4</v>
      </c>
      <c r="Q4" s="52" t="s">
        <v>14</v>
      </c>
    </row>
    <row r="5" spans="1:17" ht="139.15" customHeight="1" thickBot="1" x14ac:dyDescent="0.3">
      <c r="A5" s="58"/>
      <c r="B5" s="49"/>
      <c r="C5" s="49"/>
      <c r="D5" s="49"/>
      <c r="E5" s="49"/>
      <c r="F5" s="49"/>
      <c r="G5" s="55"/>
      <c r="H5" s="49"/>
      <c r="I5" s="49"/>
      <c r="J5" s="51"/>
      <c r="K5" s="26" t="s">
        <v>7</v>
      </c>
      <c r="L5" s="26" t="s">
        <v>8</v>
      </c>
      <c r="M5" s="26" t="s">
        <v>9</v>
      </c>
      <c r="N5" s="26" t="s">
        <v>12</v>
      </c>
      <c r="O5" s="26" t="s">
        <v>10</v>
      </c>
      <c r="P5" s="51"/>
      <c r="Q5" s="53"/>
    </row>
    <row r="6" spans="1:17" s="63" customFormat="1" ht="60" customHeight="1" thickBot="1" x14ac:dyDescent="0.3">
      <c r="A6" s="60" t="s">
        <v>76</v>
      </c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2"/>
    </row>
    <row r="7" spans="1:17" ht="116.25" customHeight="1" x14ac:dyDescent="0.25">
      <c r="A7" s="20">
        <v>1</v>
      </c>
      <c r="B7" s="21" t="s">
        <v>30</v>
      </c>
      <c r="C7" s="21" t="s">
        <v>30</v>
      </c>
      <c r="D7" s="21" t="s">
        <v>30</v>
      </c>
      <c r="E7" s="21" t="s">
        <v>30</v>
      </c>
      <c r="F7" s="21" t="s">
        <v>30</v>
      </c>
      <c r="G7" s="21" t="s">
        <v>30</v>
      </c>
      <c r="H7" s="21" t="s">
        <v>30</v>
      </c>
      <c r="I7" s="21" t="s">
        <v>30</v>
      </c>
      <c r="J7" s="24">
        <v>0</v>
      </c>
      <c r="K7" s="24">
        <v>0</v>
      </c>
      <c r="L7" s="24">
        <v>0</v>
      </c>
      <c r="M7" s="24">
        <v>0</v>
      </c>
      <c r="N7" s="24">
        <v>0</v>
      </c>
      <c r="O7" s="24">
        <v>0</v>
      </c>
      <c r="P7" s="24" t="s">
        <v>34</v>
      </c>
      <c r="Q7" s="25" t="s">
        <v>30</v>
      </c>
    </row>
    <row r="8" spans="1:17" s="23" customFormat="1" ht="47.25" customHeight="1" x14ac:dyDescent="0.25">
      <c r="A8" s="46" t="s">
        <v>35</v>
      </c>
      <c r="B8" s="47"/>
      <c r="C8" s="47"/>
      <c r="D8" s="47"/>
      <c r="E8" s="10"/>
      <c r="F8" s="10"/>
      <c r="G8" s="10"/>
      <c r="H8" s="10"/>
      <c r="I8" s="10"/>
      <c r="J8" s="11">
        <v>0</v>
      </c>
      <c r="K8" s="11">
        <v>0</v>
      </c>
      <c r="L8" s="11">
        <v>0</v>
      </c>
      <c r="M8" s="11">
        <v>0</v>
      </c>
      <c r="N8" s="11">
        <v>0</v>
      </c>
      <c r="O8" s="11">
        <v>0</v>
      </c>
      <c r="P8" s="27"/>
      <c r="Q8" s="28"/>
    </row>
    <row r="9" spans="1:17" s="23" customFormat="1" ht="47.25" customHeight="1" x14ac:dyDescent="0.25">
      <c r="A9" s="29" t="s">
        <v>15</v>
      </c>
      <c r="B9" s="30"/>
      <c r="C9" s="30"/>
      <c r="D9" s="5"/>
      <c r="E9" s="5"/>
      <c r="F9" s="5"/>
      <c r="G9" s="5"/>
      <c r="H9" s="5"/>
      <c r="I9" s="5"/>
      <c r="J9" s="8">
        <v>0</v>
      </c>
      <c r="K9" s="8">
        <v>0</v>
      </c>
      <c r="L9" s="8">
        <v>0</v>
      </c>
      <c r="M9" s="8">
        <v>0</v>
      </c>
      <c r="N9" s="8">
        <v>0</v>
      </c>
      <c r="O9" s="8">
        <v>0</v>
      </c>
      <c r="P9" s="12"/>
      <c r="Q9" s="14"/>
    </row>
    <row r="10" spans="1:17" s="23" customFormat="1" ht="47.25" customHeight="1" x14ac:dyDescent="0.25">
      <c r="A10" s="31" t="s">
        <v>36</v>
      </c>
      <c r="B10" s="32"/>
      <c r="C10" s="32"/>
      <c r="D10" s="6"/>
      <c r="E10" s="6"/>
      <c r="F10" s="6"/>
      <c r="G10" s="6"/>
      <c r="H10" s="6"/>
      <c r="I10" s="6"/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3"/>
      <c r="Q10" s="15"/>
    </row>
    <row r="11" spans="1:17" s="23" customFormat="1" ht="47.25" customHeight="1" thickBot="1" x14ac:dyDescent="0.3">
      <c r="A11" s="81" t="s">
        <v>29</v>
      </c>
      <c r="B11" s="82"/>
      <c r="C11" s="82"/>
      <c r="D11" s="79"/>
      <c r="E11" s="79"/>
      <c r="F11" s="79"/>
      <c r="G11" s="79"/>
      <c r="H11" s="79"/>
      <c r="I11" s="79"/>
      <c r="J11" s="80">
        <v>0</v>
      </c>
      <c r="K11" s="80">
        <v>0</v>
      </c>
      <c r="L11" s="80">
        <v>0</v>
      </c>
      <c r="M11" s="80">
        <v>0</v>
      </c>
      <c r="N11" s="80">
        <v>0</v>
      </c>
      <c r="O11" s="80">
        <v>0</v>
      </c>
      <c r="P11" s="17"/>
      <c r="Q11" s="18"/>
    </row>
    <row r="12" spans="1:17" s="63" customFormat="1" ht="60" customHeight="1" thickBot="1" x14ac:dyDescent="0.3">
      <c r="A12" s="60" t="s">
        <v>77</v>
      </c>
      <c r="B12" s="61"/>
      <c r="C12" s="61"/>
      <c r="D12" s="61"/>
      <c r="E12" s="61"/>
      <c r="F12" s="61"/>
      <c r="G12" s="61"/>
      <c r="H12" s="61"/>
      <c r="I12" s="61"/>
      <c r="J12" s="61"/>
      <c r="K12" s="61"/>
      <c r="L12" s="61"/>
      <c r="M12" s="61"/>
      <c r="N12" s="61"/>
      <c r="O12" s="61"/>
      <c r="P12" s="61"/>
      <c r="Q12" s="62"/>
    </row>
    <row r="13" spans="1:17" ht="116.25" customHeight="1" x14ac:dyDescent="0.25">
      <c r="A13" s="20">
        <v>1</v>
      </c>
      <c r="B13" s="21" t="s">
        <v>30</v>
      </c>
      <c r="C13" s="21" t="s">
        <v>30</v>
      </c>
      <c r="D13" s="21" t="s">
        <v>30</v>
      </c>
      <c r="E13" s="21" t="s">
        <v>30</v>
      </c>
      <c r="F13" s="21" t="s">
        <v>30</v>
      </c>
      <c r="G13" s="21" t="s">
        <v>30</v>
      </c>
      <c r="H13" s="21" t="s">
        <v>30</v>
      </c>
      <c r="I13" s="21" t="s">
        <v>30</v>
      </c>
      <c r="J13" s="24">
        <v>0</v>
      </c>
      <c r="K13" s="24">
        <v>0</v>
      </c>
      <c r="L13" s="24">
        <v>0</v>
      </c>
      <c r="M13" s="24">
        <v>0</v>
      </c>
      <c r="N13" s="24">
        <v>0</v>
      </c>
      <c r="O13" s="24">
        <v>0</v>
      </c>
      <c r="P13" s="24" t="s">
        <v>38</v>
      </c>
      <c r="Q13" s="25" t="s">
        <v>30</v>
      </c>
    </row>
    <row r="14" spans="1:17" s="23" customFormat="1" ht="47.25" customHeight="1" x14ac:dyDescent="0.25">
      <c r="A14" s="46" t="s">
        <v>35</v>
      </c>
      <c r="B14" s="47"/>
      <c r="C14" s="47"/>
      <c r="D14" s="47"/>
      <c r="E14" s="10"/>
      <c r="F14" s="10"/>
      <c r="G14" s="10"/>
      <c r="H14" s="10"/>
      <c r="I14" s="10"/>
      <c r="J14" s="11">
        <v>0</v>
      </c>
      <c r="K14" s="11">
        <v>0</v>
      </c>
      <c r="L14" s="11">
        <v>0</v>
      </c>
      <c r="M14" s="11">
        <v>0</v>
      </c>
      <c r="N14" s="11">
        <v>0</v>
      </c>
      <c r="O14" s="11">
        <v>0</v>
      </c>
      <c r="P14" s="27"/>
      <c r="Q14" s="28"/>
    </row>
    <row r="15" spans="1:17" s="23" customFormat="1" ht="47.25" customHeight="1" x14ac:dyDescent="0.25">
      <c r="A15" s="29" t="s">
        <v>15</v>
      </c>
      <c r="B15" s="30"/>
      <c r="C15" s="30"/>
      <c r="D15" s="5"/>
      <c r="E15" s="5"/>
      <c r="F15" s="5"/>
      <c r="G15" s="5"/>
      <c r="H15" s="5"/>
      <c r="I15" s="5"/>
      <c r="J15" s="8">
        <v>0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  <c r="P15" s="12"/>
      <c r="Q15" s="14"/>
    </row>
    <row r="16" spans="1:17" s="23" customFormat="1" ht="47.25" customHeight="1" x14ac:dyDescent="0.25">
      <c r="A16" s="31" t="s">
        <v>36</v>
      </c>
      <c r="B16" s="32"/>
      <c r="C16" s="32"/>
      <c r="D16" s="6"/>
      <c r="E16" s="6"/>
      <c r="F16" s="6"/>
      <c r="G16" s="6"/>
      <c r="H16" s="6"/>
      <c r="I16" s="6"/>
      <c r="J16" s="9">
        <v>0</v>
      </c>
      <c r="K16" s="9">
        <v>0</v>
      </c>
      <c r="L16" s="9">
        <v>0</v>
      </c>
      <c r="M16" s="9">
        <v>0</v>
      </c>
      <c r="N16" s="9">
        <v>0</v>
      </c>
      <c r="O16" s="9">
        <v>0</v>
      </c>
      <c r="P16" s="13"/>
      <c r="Q16" s="15"/>
    </row>
    <row r="17" spans="1:17" s="23" customFormat="1" ht="47.25" customHeight="1" thickBot="1" x14ac:dyDescent="0.3">
      <c r="A17" s="81" t="s">
        <v>29</v>
      </c>
      <c r="B17" s="82"/>
      <c r="C17" s="82"/>
      <c r="D17" s="79"/>
      <c r="E17" s="79"/>
      <c r="F17" s="79"/>
      <c r="G17" s="79"/>
      <c r="H17" s="79"/>
      <c r="I17" s="79"/>
      <c r="J17" s="80">
        <v>0</v>
      </c>
      <c r="K17" s="80">
        <v>0</v>
      </c>
      <c r="L17" s="80">
        <v>0</v>
      </c>
      <c r="M17" s="80">
        <v>0</v>
      </c>
      <c r="N17" s="80">
        <v>0</v>
      </c>
      <c r="O17" s="80">
        <v>0</v>
      </c>
      <c r="P17" s="17"/>
      <c r="Q17" s="18"/>
    </row>
    <row r="18" spans="1:17" s="63" customFormat="1" ht="60" customHeight="1" thickBot="1" x14ac:dyDescent="0.3">
      <c r="A18" s="60" t="s">
        <v>78</v>
      </c>
      <c r="B18" s="61"/>
      <c r="C18" s="61"/>
      <c r="D18" s="61"/>
      <c r="E18" s="61"/>
      <c r="F18" s="61"/>
      <c r="G18" s="61"/>
      <c r="H18" s="61"/>
      <c r="I18" s="61"/>
      <c r="J18" s="61"/>
      <c r="K18" s="61"/>
      <c r="L18" s="61"/>
      <c r="M18" s="61"/>
      <c r="N18" s="61"/>
      <c r="O18" s="61"/>
      <c r="P18" s="61"/>
      <c r="Q18" s="62"/>
    </row>
    <row r="19" spans="1:17" ht="116.25" customHeight="1" x14ac:dyDescent="0.25">
      <c r="A19" s="20">
        <v>1</v>
      </c>
      <c r="B19" s="21" t="s">
        <v>30</v>
      </c>
      <c r="C19" s="21" t="s">
        <v>30</v>
      </c>
      <c r="D19" s="21" t="s">
        <v>30</v>
      </c>
      <c r="E19" s="21" t="s">
        <v>30</v>
      </c>
      <c r="F19" s="21" t="s">
        <v>30</v>
      </c>
      <c r="G19" s="21" t="s">
        <v>30</v>
      </c>
      <c r="H19" s="21" t="s">
        <v>30</v>
      </c>
      <c r="I19" s="21" t="s">
        <v>30</v>
      </c>
      <c r="J19" s="24">
        <v>0</v>
      </c>
      <c r="K19" s="24">
        <v>0</v>
      </c>
      <c r="L19" s="24">
        <v>0</v>
      </c>
      <c r="M19" s="24">
        <v>0</v>
      </c>
      <c r="N19" s="24">
        <v>0</v>
      </c>
      <c r="O19" s="24">
        <v>0</v>
      </c>
      <c r="P19" s="24" t="s">
        <v>39</v>
      </c>
      <c r="Q19" s="25" t="s">
        <v>30</v>
      </c>
    </row>
    <row r="20" spans="1:17" s="23" customFormat="1" ht="47.25" customHeight="1" x14ac:dyDescent="0.25">
      <c r="A20" s="46" t="s">
        <v>35</v>
      </c>
      <c r="B20" s="47"/>
      <c r="C20" s="47"/>
      <c r="D20" s="47"/>
      <c r="E20" s="10"/>
      <c r="F20" s="10"/>
      <c r="G20" s="10"/>
      <c r="H20" s="10"/>
      <c r="I20" s="10"/>
      <c r="J20" s="11">
        <v>0</v>
      </c>
      <c r="K20" s="11">
        <v>0</v>
      </c>
      <c r="L20" s="11">
        <v>0</v>
      </c>
      <c r="M20" s="11">
        <v>0</v>
      </c>
      <c r="N20" s="11">
        <v>0</v>
      </c>
      <c r="O20" s="11">
        <v>0</v>
      </c>
      <c r="P20" s="27"/>
      <c r="Q20" s="28"/>
    </row>
    <row r="21" spans="1:17" s="23" customFormat="1" ht="47.25" customHeight="1" x14ac:dyDescent="0.25">
      <c r="A21" s="29" t="s">
        <v>15</v>
      </c>
      <c r="B21" s="30"/>
      <c r="C21" s="30"/>
      <c r="D21" s="5"/>
      <c r="E21" s="5"/>
      <c r="F21" s="5"/>
      <c r="G21" s="5"/>
      <c r="H21" s="5"/>
      <c r="I21" s="5"/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12"/>
      <c r="Q21" s="14"/>
    </row>
    <row r="22" spans="1:17" s="23" customFormat="1" ht="47.25" customHeight="1" x14ac:dyDescent="0.25">
      <c r="A22" s="31" t="s">
        <v>36</v>
      </c>
      <c r="B22" s="32"/>
      <c r="C22" s="32"/>
      <c r="D22" s="6"/>
      <c r="E22" s="6"/>
      <c r="F22" s="6"/>
      <c r="G22" s="6"/>
      <c r="H22" s="6"/>
      <c r="I22" s="6"/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13"/>
      <c r="Q22" s="15"/>
    </row>
    <row r="23" spans="1:17" s="23" customFormat="1" ht="47.25" customHeight="1" thickBot="1" x14ac:dyDescent="0.3">
      <c r="A23" s="81" t="s">
        <v>29</v>
      </c>
      <c r="B23" s="82"/>
      <c r="C23" s="82"/>
      <c r="D23" s="79"/>
      <c r="E23" s="79"/>
      <c r="F23" s="79"/>
      <c r="G23" s="79"/>
      <c r="H23" s="79"/>
      <c r="I23" s="79"/>
      <c r="J23" s="80">
        <v>0</v>
      </c>
      <c r="K23" s="80">
        <v>0</v>
      </c>
      <c r="L23" s="80">
        <v>0</v>
      </c>
      <c r="M23" s="80">
        <v>0</v>
      </c>
      <c r="N23" s="80">
        <v>0</v>
      </c>
      <c r="O23" s="80">
        <v>0</v>
      </c>
      <c r="P23" s="17"/>
      <c r="Q23" s="18"/>
    </row>
    <row r="24" spans="1:17" s="63" customFormat="1" ht="60" customHeight="1" thickBot="1" x14ac:dyDescent="0.3">
      <c r="A24" s="60" t="s">
        <v>79</v>
      </c>
      <c r="B24" s="61"/>
      <c r="C24" s="61"/>
      <c r="D24" s="61"/>
      <c r="E24" s="61"/>
      <c r="F24" s="61"/>
      <c r="G24" s="61"/>
      <c r="H24" s="61"/>
      <c r="I24" s="61"/>
      <c r="J24" s="61"/>
      <c r="K24" s="61"/>
      <c r="L24" s="61"/>
      <c r="M24" s="61"/>
      <c r="N24" s="61"/>
      <c r="O24" s="61"/>
      <c r="P24" s="61"/>
      <c r="Q24" s="62"/>
    </row>
    <row r="25" spans="1:17" ht="116.25" customHeight="1" x14ac:dyDescent="0.25">
      <c r="A25" s="20">
        <v>1</v>
      </c>
      <c r="B25" s="21" t="s">
        <v>30</v>
      </c>
      <c r="C25" s="21" t="s">
        <v>30</v>
      </c>
      <c r="D25" s="21" t="s">
        <v>30</v>
      </c>
      <c r="E25" s="21" t="s">
        <v>30</v>
      </c>
      <c r="F25" s="21" t="s">
        <v>30</v>
      </c>
      <c r="G25" s="21" t="s">
        <v>30</v>
      </c>
      <c r="H25" s="21" t="s">
        <v>30</v>
      </c>
      <c r="I25" s="21" t="s">
        <v>30</v>
      </c>
      <c r="J25" s="24">
        <v>0</v>
      </c>
      <c r="K25" s="24">
        <v>0</v>
      </c>
      <c r="L25" s="24">
        <v>0</v>
      </c>
      <c r="M25" s="24">
        <v>0</v>
      </c>
      <c r="N25" s="24">
        <v>0</v>
      </c>
      <c r="O25" s="24">
        <v>0</v>
      </c>
      <c r="P25" s="24" t="s">
        <v>23</v>
      </c>
      <c r="Q25" s="25" t="s">
        <v>30</v>
      </c>
    </row>
    <row r="26" spans="1:17" s="23" customFormat="1" ht="47.25" customHeight="1" x14ac:dyDescent="0.25">
      <c r="A26" s="46" t="s">
        <v>35</v>
      </c>
      <c r="B26" s="47"/>
      <c r="C26" s="47"/>
      <c r="D26" s="47"/>
      <c r="E26" s="10"/>
      <c r="F26" s="10"/>
      <c r="G26" s="10"/>
      <c r="H26" s="10"/>
      <c r="I26" s="10"/>
      <c r="J26" s="11">
        <v>0</v>
      </c>
      <c r="K26" s="11">
        <v>0</v>
      </c>
      <c r="L26" s="11">
        <v>0</v>
      </c>
      <c r="M26" s="11">
        <v>0</v>
      </c>
      <c r="N26" s="11">
        <v>0</v>
      </c>
      <c r="O26" s="11">
        <v>0</v>
      </c>
      <c r="P26" s="27"/>
      <c r="Q26" s="28"/>
    </row>
    <row r="27" spans="1:17" s="23" customFormat="1" ht="47.25" customHeight="1" x14ac:dyDescent="0.25">
      <c r="A27" s="29" t="s">
        <v>15</v>
      </c>
      <c r="B27" s="30"/>
      <c r="C27" s="30"/>
      <c r="D27" s="5"/>
      <c r="E27" s="5"/>
      <c r="F27" s="5"/>
      <c r="G27" s="5"/>
      <c r="H27" s="5"/>
      <c r="I27" s="5"/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  <c r="P27" s="12"/>
      <c r="Q27" s="14"/>
    </row>
    <row r="28" spans="1:17" s="23" customFormat="1" ht="47.25" customHeight="1" x14ac:dyDescent="0.25">
      <c r="A28" s="31" t="s">
        <v>36</v>
      </c>
      <c r="B28" s="32"/>
      <c r="C28" s="32"/>
      <c r="D28" s="6"/>
      <c r="E28" s="6"/>
      <c r="F28" s="6"/>
      <c r="G28" s="6"/>
      <c r="H28" s="6"/>
      <c r="I28" s="6"/>
      <c r="J28" s="9">
        <v>0</v>
      </c>
      <c r="K28" s="9">
        <v>0</v>
      </c>
      <c r="L28" s="9">
        <v>0</v>
      </c>
      <c r="M28" s="9">
        <v>0</v>
      </c>
      <c r="N28" s="9">
        <v>0</v>
      </c>
      <c r="O28" s="9">
        <v>0</v>
      </c>
      <c r="P28" s="13"/>
      <c r="Q28" s="15"/>
    </row>
    <row r="29" spans="1:17" s="23" customFormat="1" ht="47.25" customHeight="1" thickBot="1" x14ac:dyDescent="0.3">
      <c r="A29" s="81" t="s">
        <v>29</v>
      </c>
      <c r="B29" s="82"/>
      <c r="C29" s="82"/>
      <c r="D29" s="79"/>
      <c r="E29" s="79"/>
      <c r="F29" s="79"/>
      <c r="G29" s="79"/>
      <c r="H29" s="79"/>
      <c r="I29" s="79"/>
      <c r="J29" s="80">
        <v>0</v>
      </c>
      <c r="K29" s="80">
        <v>0</v>
      </c>
      <c r="L29" s="80">
        <v>0</v>
      </c>
      <c r="M29" s="80">
        <v>0</v>
      </c>
      <c r="N29" s="80">
        <v>0</v>
      </c>
      <c r="O29" s="80">
        <v>0</v>
      </c>
      <c r="P29" s="17"/>
      <c r="Q29" s="18"/>
    </row>
    <row r="30" spans="1:17" s="63" customFormat="1" ht="60" customHeight="1" thickBot="1" x14ac:dyDescent="0.3">
      <c r="A30" s="60" t="s">
        <v>80</v>
      </c>
      <c r="B30" s="61"/>
      <c r="C30" s="61"/>
      <c r="D30" s="61"/>
      <c r="E30" s="61"/>
      <c r="F30" s="61"/>
      <c r="G30" s="61"/>
      <c r="H30" s="61"/>
      <c r="I30" s="61"/>
      <c r="J30" s="61"/>
      <c r="K30" s="61"/>
      <c r="L30" s="61"/>
      <c r="M30" s="61"/>
      <c r="N30" s="61"/>
      <c r="O30" s="61"/>
      <c r="P30" s="61"/>
      <c r="Q30" s="62"/>
    </row>
    <row r="31" spans="1:17" ht="116.25" customHeight="1" x14ac:dyDescent="0.25">
      <c r="A31" s="20">
        <v>1</v>
      </c>
      <c r="B31" s="21" t="s">
        <v>30</v>
      </c>
      <c r="C31" s="21" t="s">
        <v>30</v>
      </c>
      <c r="D31" s="21" t="s">
        <v>30</v>
      </c>
      <c r="E31" s="21" t="s">
        <v>30</v>
      </c>
      <c r="F31" s="21" t="s">
        <v>30</v>
      </c>
      <c r="G31" s="21" t="s">
        <v>30</v>
      </c>
      <c r="H31" s="21" t="s">
        <v>30</v>
      </c>
      <c r="I31" s="21" t="s">
        <v>30</v>
      </c>
      <c r="J31" s="24">
        <v>0</v>
      </c>
      <c r="K31" s="24">
        <v>0</v>
      </c>
      <c r="L31" s="24">
        <v>0</v>
      </c>
      <c r="M31" s="24">
        <v>0</v>
      </c>
      <c r="N31" s="24">
        <v>0</v>
      </c>
      <c r="O31" s="24">
        <v>0</v>
      </c>
      <c r="P31" s="24" t="s">
        <v>40</v>
      </c>
      <c r="Q31" s="25" t="s">
        <v>30</v>
      </c>
    </row>
    <row r="32" spans="1:17" s="23" customFormat="1" ht="47.25" customHeight="1" x14ac:dyDescent="0.25">
      <c r="A32" s="46" t="s">
        <v>35</v>
      </c>
      <c r="B32" s="47"/>
      <c r="C32" s="47"/>
      <c r="D32" s="47"/>
      <c r="E32" s="10"/>
      <c r="F32" s="10"/>
      <c r="G32" s="10"/>
      <c r="H32" s="10"/>
      <c r="I32" s="10"/>
      <c r="J32" s="11">
        <v>0</v>
      </c>
      <c r="K32" s="11">
        <v>0</v>
      </c>
      <c r="L32" s="11">
        <v>0</v>
      </c>
      <c r="M32" s="11">
        <v>0</v>
      </c>
      <c r="N32" s="11">
        <v>0</v>
      </c>
      <c r="O32" s="11">
        <v>0</v>
      </c>
      <c r="P32" s="27"/>
      <c r="Q32" s="28"/>
    </row>
    <row r="33" spans="1:17" s="23" customFormat="1" ht="47.25" customHeight="1" x14ac:dyDescent="0.25">
      <c r="A33" s="29" t="s">
        <v>15</v>
      </c>
      <c r="B33" s="30"/>
      <c r="C33" s="30"/>
      <c r="D33" s="5"/>
      <c r="E33" s="5"/>
      <c r="F33" s="5"/>
      <c r="G33" s="5"/>
      <c r="H33" s="5"/>
      <c r="I33" s="5"/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  <c r="P33" s="12"/>
      <c r="Q33" s="14"/>
    </row>
    <row r="34" spans="1:17" s="23" customFormat="1" ht="47.25" customHeight="1" x14ac:dyDescent="0.25">
      <c r="A34" s="31" t="s">
        <v>36</v>
      </c>
      <c r="B34" s="32"/>
      <c r="C34" s="32"/>
      <c r="D34" s="6"/>
      <c r="E34" s="6"/>
      <c r="F34" s="6"/>
      <c r="G34" s="6"/>
      <c r="H34" s="6"/>
      <c r="I34" s="6"/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9">
        <v>0</v>
      </c>
      <c r="P34" s="13"/>
      <c r="Q34" s="15"/>
    </row>
    <row r="35" spans="1:17" s="23" customFormat="1" ht="47.25" customHeight="1" thickBot="1" x14ac:dyDescent="0.3">
      <c r="A35" s="81" t="s">
        <v>29</v>
      </c>
      <c r="B35" s="82"/>
      <c r="C35" s="82"/>
      <c r="D35" s="79"/>
      <c r="E35" s="79"/>
      <c r="F35" s="79"/>
      <c r="G35" s="79"/>
      <c r="H35" s="79"/>
      <c r="I35" s="79"/>
      <c r="J35" s="80">
        <v>0</v>
      </c>
      <c r="K35" s="80">
        <v>0</v>
      </c>
      <c r="L35" s="80">
        <v>0</v>
      </c>
      <c r="M35" s="80">
        <v>0</v>
      </c>
      <c r="N35" s="80">
        <v>0</v>
      </c>
      <c r="O35" s="80">
        <v>0</v>
      </c>
      <c r="P35" s="17"/>
      <c r="Q35" s="18"/>
    </row>
    <row r="36" spans="1:17" s="63" customFormat="1" ht="60" customHeight="1" thickBot="1" x14ac:dyDescent="0.3">
      <c r="A36" s="60" t="s">
        <v>81</v>
      </c>
      <c r="B36" s="61"/>
      <c r="C36" s="61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2"/>
    </row>
    <row r="37" spans="1:17" ht="117" customHeight="1" x14ac:dyDescent="0.25">
      <c r="A37" s="20">
        <v>1</v>
      </c>
      <c r="B37" s="21" t="s">
        <v>48</v>
      </c>
      <c r="C37" s="21" t="s">
        <v>49</v>
      </c>
      <c r="D37" s="38" t="s">
        <v>50</v>
      </c>
      <c r="E37" s="21" t="s">
        <v>22</v>
      </c>
      <c r="F37" s="21" t="s">
        <v>30</v>
      </c>
      <c r="G37" s="21" t="s">
        <v>30</v>
      </c>
      <c r="H37" s="21" t="s">
        <v>30</v>
      </c>
      <c r="I37" s="39" t="s">
        <v>51</v>
      </c>
      <c r="J37" s="24">
        <v>7330000</v>
      </c>
      <c r="K37" s="24">
        <f>SUM(L37:O37)</f>
        <v>7330000</v>
      </c>
      <c r="L37" s="24">
        <v>0</v>
      </c>
      <c r="M37" s="24">
        <v>0</v>
      </c>
      <c r="N37" s="24">
        <v>7330000</v>
      </c>
      <c r="O37" s="24">
        <v>0</v>
      </c>
      <c r="P37" s="24" t="s">
        <v>41</v>
      </c>
      <c r="Q37" s="25" t="s">
        <v>20</v>
      </c>
    </row>
    <row r="38" spans="1:17" ht="117" customHeight="1" x14ac:dyDescent="0.25">
      <c r="A38" s="20">
        <v>2</v>
      </c>
      <c r="B38" s="21" t="s">
        <v>48</v>
      </c>
      <c r="C38" s="21" t="s">
        <v>49</v>
      </c>
      <c r="D38" s="37" t="s">
        <v>37</v>
      </c>
      <c r="E38" s="21" t="s">
        <v>24</v>
      </c>
      <c r="F38" s="21" t="s">
        <v>30</v>
      </c>
      <c r="G38" s="21" t="s">
        <v>30</v>
      </c>
      <c r="H38" s="21" t="s">
        <v>30</v>
      </c>
      <c r="I38" s="39" t="s">
        <v>51</v>
      </c>
      <c r="J38" s="24">
        <v>3360000</v>
      </c>
      <c r="K38" s="24">
        <f t="shared" ref="K38:K45" si="0">SUM(L38:O38)</f>
        <v>3360000</v>
      </c>
      <c r="L38" s="24">
        <v>0</v>
      </c>
      <c r="M38" s="24">
        <v>0</v>
      </c>
      <c r="N38" s="24">
        <v>3360000</v>
      </c>
      <c r="O38" s="24">
        <v>0</v>
      </c>
      <c r="P38" s="24" t="s">
        <v>41</v>
      </c>
      <c r="Q38" s="25" t="s">
        <v>20</v>
      </c>
    </row>
    <row r="39" spans="1:17" ht="117" customHeight="1" x14ac:dyDescent="0.25">
      <c r="A39" s="20">
        <v>3</v>
      </c>
      <c r="B39" s="21" t="s">
        <v>48</v>
      </c>
      <c r="C39" s="21" t="s">
        <v>49</v>
      </c>
      <c r="D39" s="37" t="s">
        <v>21</v>
      </c>
      <c r="E39" s="21" t="s">
        <v>25</v>
      </c>
      <c r="F39" s="21" t="s">
        <v>30</v>
      </c>
      <c r="G39" s="21" t="s">
        <v>30</v>
      </c>
      <c r="H39" s="21" t="s">
        <v>30</v>
      </c>
      <c r="I39" s="39" t="s">
        <v>51</v>
      </c>
      <c r="J39" s="24">
        <v>781129.7</v>
      </c>
      <c r="K39" s="24">
        <f t="shared" si="0"/>
        <v>781129.7</v>
      </c>
      <c r="L39" s="24">
        <v>0</v>
      </c>
      <c r="M39" s="24">
        <v>0</v>
      </c>
      <c r="N39" s="24">
        <v>781129.7</v>
      </c>
      <c r="O39" s="24">
        <v>0</v>
      </c>
      <c r="P39" s="24" t="s">
        <v>41</v>
      </c>
      <c r="Q39" s="25" t="s">
        <v>20</v>
      </c>
    </row>
    <row r="40" spans="1:17" ht="117" customHeight="1" x14ac:dyDescent="0.25">
      <c r="A40" s="20">
        <v>4</v>
      </c>
      <c r="B40" s="21" t="s">
        <v>48</v>
      </c>
      <c r="C40" s="21" t="s">
        <v>49</v>
      </c>
      <c r="D40" s="37" t="s">
        <v>21</v>
      </c>
      <c r="E40" s="21" t="s">
        <v>26</v>
      </c>
      <c r="F40" s="21" t="s">
        <v>30</v>
      </c>
      <c r="G40" s="21" t="s">
        <v>30</v>
      </c>
      <c r="H40" s="21" t="s">
        <v>30</v>
      </c>
      <c r="I40" s="39" t="s">
        <v>54</v>
      </c>
      <c r="J40" s="24">
        <v>6824823</v>
      </c>
      <c r="K40" s="24">
        <f t="shared" si="0"/>
        <v>6824823</v>
      </c>
      <c r="L40" s="24">
        <v>0</v>
      </c>
      <c r="M40" s="24">
        <v>0</v>
      </c>
      <c r="N40" s="36">
        <v>6824823</v>
      </c>
      <c r="O40" s="24">
        <v>0</v>
      </c>
      <c r="P40" s="24" t="s">
        <v>41</v>
      </c>
      <c r="Q40" s="25" t="s">
        <v>20</v>
      </c>
    </row>
    <row r="41" spans="1:17" ht="117" customHeight="1" x14ac:dyDescent="0.25">
      <c r="A41" s="20">
        <v>5</v>
      </c>
      <c r="B41" s="21" t="s">
        <v>48</v>
      </c>
      <c r="C41" s="21" t="s">
        <v>49</v>
      </c>
      <c r="D41" s="37" t="s">
        <v>21</v>
      </c>
      <c r="E41" s="40" t="s">
        <v>65</v>
      </c>
      <c r="F41" s="21" t="s">
        <v>30</v>
      </c>
      <c r="G41" s="21" t="s">
        <v>30</v>
      </c>
      <c r="H41" s="21" t="s">
        <v>30</v>
      </c>
      <c r="I41" s="39" t="s">
        <v>55</v>
      </c>
      <c r="J41" s="24">
        <v>1462000</v>
      </c>
      <c r="K41" s="24">
        <f t="shared" si="0"/>
        <v>1462000</v>
      </c>
      <c r="L41" s="24">
        <v>0</v>
      </c>
      <c r="M41" s="24">
        <v>0</v>
      </c>
      <c r="N41" s="24">
        <v>1462000</v>
      </c>
      <c r="O41" s="24">
        <v>0</v>
      </c>
      <c r="P41" s="24" t="s">
        <v>41</v>
      </c>
      <c r="Q41" s="25" t="s">
        <v>20</v>
      </c>
    </row>
    <row r="42" spans="1:17" ht="117" customHeight="1" x14ac:dyDescent="0.25">
      <c r="A42" s="20">
        <v>6</v>
      </c>
      <c r="B42" s="21" t="s">
        <v>48</v>
      </c>
      <c r="C42" s="21" t="s">
        <v>49</v>
      </c>
      <c r="D42" s="37" t="s">
        <v>21</v>
      </c>
      <c r="E42" s="21" t="s">
        <v>27</v>
      </c>
      <c r="F42" s="21" t="s">
        <v>30</v>
      </c>
      <c r="G42" s="21" t="s">
        <v>30</v>
      </c>
      <c r="H42" s="21" t="s">
        <v>30</v>
      </c>
      <c r="I42" s="39" t="s">
        <v>56</v>
      </c>
      <c r="J42" s="24">
        <v>1963500</v>
      </c>
      <c r="K42" s="24">
        <f t="shared" si="0"/>
        <v>1963500</v>
      </c>
      <c r="L42" s="24">
        <v>0</v>
      </c>
      <c r="M42" s="24">
        <v>0</v>
      </c>
      <c r="N42" s="24">
        <v>1963500</v>
      </c>
      <c r="O42" s="24">
        <v>0</v>
      </c>
      <c r="P42" s="24" t="s">
        <v>41</v>
      </c>
      <c r="Q42" s="25" t="s">
        <v>20</v>
      </c>
    </row>
    <row r="43" spans="1:17" ht="117" customHeight="1" x14ac:dyDescent="0.25">
      <c r="A43" s="20">
        <v>7</v>
      </c>
      <c r="B43" s="21" t="s">
        <v>48</v>
      </c>
      <c r="C43" s="21" t="s">
        <v>49</v>
      </c>
      <c r="D43" s="38" t="s">
        <v>37</v>
      </c>
      <c r="E43" s="21" t="s">
        <v>31</v>
      </c>
      <c r="F43" s="21" t="s">
        <v>30</v>
      </c>
      <c r="G43" s="21" t="s">
        <v>30</v>
      </c>
      <c r="H43" s="21" t="s">
        <v>30</v>
      </c>
      <c r="I43" s="39" t="s">
        <v>57</v>
      </c>
      <c r="J43" s="24">
        <v>2124200</v>
      </c>
      <c r="K43" s="24">
        <f t="shared" si="0"/>
        <v>2124200</v>
      </c>
      <c r="L43" s="24">
        <v>0</v>
      </c>
      <c r="M43" s="24">
        <v>0</v>
      </c>
      <c r="N43" s="24">
        <v>2124200</v>
      </c>
      <c r="O43" s="24">
        <v>0</v>
      </c>
      <c r="P43" s="24" t="s">
        <v>41</v>
      </c>
      <c r="Q43" s="25" t="s">
        <v>20</v>
      </c>
    </row>
    <row r="44" spans="1:17" ht="117" customHeight="1" x14ac:dyDescent="0.25">
      <c r="A44" s="20">
        <v>8</v>
      </c>
      <c r="B44" s="21"/>
      <c r="C44" s="21" t="s">
        <v>49</v>
      </c>
      <c r="D44" s="38" t="s">
        <v>37</v>
      </c>
      <c r="E44" s="21" t="s">
        <v>32</v>
      </c>
      <c r="F44" s="21" t="s">
        <v>30</v>
      </c>
      <c r="G44" s="21" t="s">
        <v>30</v>
      </c>
      <c r="H44" s="21" t="s">
        <v>30</v>
      </c>
      <c r="I44" s="39" t="s">
        <v>58</v>
      </c>
      <c r="J44" s="24">
        <v>1997685</v>
      </c>
      <c r="K44" s="24">
        <f t="shared" si="0"/>
        <v>1997685</v>
      </c>
      <c r="L44" s="24">
        <v>0</v>
      </c>
      <c r="M44" s="24">
        <v>0</v>
      </c>
      <c r="N44" s="24">
        <v>1997685</v>
      </c>
      <c r="O44" s="24">
        <v>0</v>
      </c>
      <c r="P44" s="24" t="s">
        <v>41</v>
      </c>
      <c r="Q44" s="25" t="s">
        <v>20</v>
      </c>
    </row>
    <row r="45" spans="1:17" ht="117" customHeight="1" x14ac:dyDescent="0.25">
      <c r="A45" s="20">
        <v>9</v>
      </c>
      <c r="B45" s="21" t="s">
        <v>48</v>
      </c>
      <c r="C45" s="21" t="s">
        <v>49</v>
      </c>
      <c r="D45" s="38" t="s">
        <v>37</v>
      </c>
      <c r="E45" s="21" t="s">
        <v>33</v>
      </c>
      <c r="F45" s="21" t="s">
        <v>30</v>
      </c>
      <c r="G45" s="21" t="s">
        <v>30</v>
      </c>
      <c r="H45" s="21" t="s">
        <v>30</v>
      </c>
      <c r="I45" s="39" t="s">
        <v>51</v>
      </c>
      <c r="J45" s="24">
        <v>1334662</v>
      </c>
      <c r="K45" s="24">
        <f t="shared" si="0"/>
        <v>1334662</v>
      </c>
      <c r="L45" s="24">
        <v>0</v>
      </c>
      <c r="M45" s="24">
        <v>0</v>
      </c>
      <c r="N45" s="24">
        <v>1334662</v>
      </c>
      <c r="O45" s="24">
        <v>0</v>
      </c>
      <c r="P45" s="24" t="s">
        <v>41</v>
      </c>
      <c r="Q45" s="25" t="s">
        <v>20</v>
      </c>
    </row>
    <row r="46" spans="1:17" s="23" customFormat="1" ht="47.25" customHeight="1" x14ac:dyDescent="0.25">
      <c r="A46" s="46" t="s">
        <v>52</v>
      </c>
      <c r="B46" s="47"/>
      <c r="C46" s="47"/>
      <c r="D46" s="47"/>
      <c r="E46" s="10"/>
      <c r="F46" s="10"/>
      <c r="G46" s="10"/>
      <c r="H46" s="10"/>
      <c r="I46" s="10"/>
      <c r="J46" s="11">
        <f t="shared" ref="J46:O46" si="1">SUM(J37:J45)</f>
        <v>27177999.699999999</v>
      </c>
      <c r="K46" s="11">
        <f t="shared" si="1"/>
        <v>27177999.699999999</v>
      </c>
      <c r="L46" s="11">
        <f t="shared" si="1"/>
        <v>0</v>
      </c>
      <c r="M46" s="11">
        <f t="shared" si="1"/>
        <v>0</v>
      </c>
      <c r="N46" s="11">
        <f t="shared" si="1"/>
        <v>27177999.699999999</v>
      </c>
      <c r="O46" s="11">
        <f t="shared" si="1"/>
        <v>0</v>
      </c>
      <c r="P46" s="27"/>
      <c r="Q46" s="28"/>
    </row>
    <row r="47" spans="1:17" s="23" customFormat="1" ht="47.25" customHeight="1" x14ac:dyDescent="0.25">
      <c r="A47" s="29" t="s">
        <v>15</v>
      </c>
      <c r="B47" s="30"/>
      <c r="C47" s="30"/>
      <c r="D47" s="5"/>
      <c r="E47" s="5"/>
      <c r="F47" s="5"/>
      <c r="G47" s="5"/>
      <c r="H47" s="5"/>
      <c r="I47" s="5"/>
      <c r="J47" s="8">
        <v>0</v>
      </c>
      <c r="K47" s="8">
        <v>0</v>
      </c>
      <c r="L47" s="8">
        <v>0</v>
      </c>
      <c r="M47" s="8">
        <v>0</v>
      </c>
      <c r="N47" s="8">
        <v>0</v>
      </c>
      <c r="O47" s="8">
        <v>0</v>
      </c>
      <c r="P47" s="12"/>
      <c r="Q47" s="14"/>
    </row>
    <row r="48" spans="1:17" s="23" customFormat="1" ht="47.25" customHeight="1" x14ac:dyDescent="0.25">
      <c r="A48" s="31" t="s">
        <v>36</v>
      </c>
      <c r="B48" s="32"/>
      <c r="C48" s="32"/>
      <c r="D48" s="6"/>
      <c r="E48" s="6"/>
      <c r="F48" s="6"/>
      <c r="G48" s="6"/>
      <c r="H48" s="6"/>
      <c r="I48" s="6"/>
      <c r="J48" s="9">
        <v>0</v>
      </c>
      <c r="K48" s="9">
        <v>0</v>
      </c>
      <c r="L48" s="9">
        <v>0</v>
      </c>
      <c r="M48" s="9">
        <v>0</v>
      </c>
      <c r="N48" s="9">
        <v>0</v>
      </c>
      <c r="O48" s="9">
        <v>0</v>
      </c>
      <c r="P48" s="13"/>
      <c r="Q48" s="15"/>
    </row>
    <row r="49" spans="1:17" s="23" customFormat="1" ht="47.25" customHeight="1" thickBot="1" x14ac:dyDescent="0.3">
      <c r="A49" s="81" t="s">
        <v>53</v>
      </c>
      <c r="B49" s="82"/>
      <c r="C49" s="82"/>
      <c r="D49" s="79"/>
      <c r="E49" s="79"/>
      <c r="F49" s="79"/>
      <c r="G49" s="79"/>
      <c r="H49" s="79"/>
      <c r="I49" s="79"/>
      <c r="J49" s="80">
        <f>J37+J38+J39+J40+J41+J42+J43+J44+J45</f>
        <v>27177999.699999999</v>
      </c>
      <c r="K49" s="80">
        <f t="shared" ref="K49:O49" si="2">K37+K38+K39+K40+K41+K42+K43+K44+K45</f>
        <v>27177999.699999999</v>
      </c>
      <c r="L49" s="80">
        <f t="shared" si="2"/>
        <v>0</v>
      </c>
      <c r="M49" s="80">
        <f t="shared" si="2"/>
        <v>0</v>
      </c>
      <c r="N49" s="80">
        <f t="shared" si="2"/>
        <v>27177999.699999999</v>
      </c>
      <c r="O49" s="80">
        <f t="shared" si="2"/>
        <v>0</v>
      </c>
      <c r="P49" s="17"/>
      <c r="Q49" s="18"/>
    </row>
    <row r="50" spans="1:17" s="63" customFormat="1" ht="60" customHeight="1" thickBot="1" x14ac:dyDescent="0.3">
      <c r="A50" s="60" t="s">
        <v>82</v>
      </c>
      <c r="B50" s="61"/>
      <c r="C50" s="61"/>
      <c r="D50" s="61"/>
      <c r="E50" s="61"/>
      <c r="F50" s="61"/>
      <c r="G50" s="61"/>
      <c r="H50" s="61"/>
      <c r="I50" s="61"/>
      <c r="J50" s="61"/>
      <c r="K50" s="61"/>
      <c r="L50" s="61"/>
      <c r="M50" s="61"/>
      <c r="N50" s="61"/>
      <c r="O50" s="61"/>
      <c r="P50" s="61"/>
      <c r="Q50" s="62"/>
    </row>
    <row r="51" spans="1:17" ht="116.25" customHeight="1" x14ac:dyDescent="0.25">
      <c r="A51" s="20">
        <v>1</v>
      </c>
      <c r="B51" s="21" t="s">
        <v>30</v>
      </c>
      <c r="C51" s="21" t="s">
        <v>30</v>
      </c>
      <c r="D51" s="21" t="s">
        <v>30</v>
      </c>
      <c r="E51" s="21" t="s">
        <v>30</v>
      </c>
      <c r="F51" s="21" t="s">
        <v>30</v>
      </c>
      <c r="G51" s="21" t="s">
        <v>30</v>
      </c>
      <c r="H51" s="21" t="s">
        <v>30</v>
      </c>
      <c r="I51" s="21" t="s">
        <v>30</v>
      </c>
      <c r="J51" s="24">
        <v>0</v>
      </c>
      <c r="K51" s="24">
        <v>0</v>
      </c>
      <c r="L51" s="24">
        <v>0</v>
      </c>
      <c r="M51" s="24">
        <v>0</v>
      </c>
      <c r="N51" s="24">
        <v>0</v>
      </c>
      <c r="O51" s="24">
        <v>0</v>
      </c>
      <c r="P51" s="24" t="s">
        <v>42</v>
      </c>
      <c r="Q51" s="25" t="s">
        <v>30</v>
      </c>
    </row>
    <row r="52" spans="1:17" s="23" customFormat="1" ht="47.25" customHeight="1" x14ac:dyDescent="0.25">
      <c r="A52" s="46" t="s">
        <v>35</v>
      </c>
      <c r="B52" s="47"/>
      <c r="C52" s="47"/>
      <c r="D52" s="47"/>
      <c r="E52" s="10"/>
      <c r="F52" s="10"/>
      <c r="G52" s="10"/>
      <c r="H52" s="10"/>
      <c r="I52" s="10"/>
      <c r="J52" s="11">
        <v>0</v>
      </c>
      <c r="K52" s="11">
        <v>0</v>
      </c>
      <c r="L52" s="11">
        <v>0</v>
      </c>
      <c r="M52" s="11">
        <v>0</v>
      </c>
      <c r="N52" s="11">
        <v>0</v>
      </c>
      <c r="O52" s="11">
        <v>0</v>
      </c>
      <c r="P52" s="27"/>
      <c r="Q52" s="28"/>
    </row>
    <row r="53" spans="1:17" s="23" customFormat="1" ht="47.25" customHeight="1" x14ac:dyDescent="0.25">
      <c r="A53" s="29" t="s">
        <v>15</v>
      </c>
      <c r="B53" s="30"/>
      <c r="C53" s="30"/>
      <c r="D53" s="5"/>
      <c r="E53" s="5"/>
      <c r="F53" s="5"/>
      <c r="G53" s="5"/>
      <c r="H53" s="5"/>
      <c r="I53" s="5"/>
      <c r="J53" s="8">
        <v>0</v>
      </c>
      <c r="K53" s="8">
        <v>0</v>
      </c>
      <c r="L53" s="8">
        <v>0</v>
      </c>
      <c r="M53" s="8">
        <v>0</v>
      </c>
      <c r="N53" s="8">
        <v>0</v>
      </c>
      <c r="O53" s="8">
        <v>0</v>
      </c>
      <c r="P53" s="12"/>
      <c r="Q53" s="14"/>
    </row>
    <row r="54" spans="1:17" s="23" customFormat="1" ht="47.25" customHeight="1" x14ac:dyDescent="0.25">
      <c r="A54" s="31" t="s">
        <v>36</v>
      </c>
      <c r="B54" s="32"/>
      <c r="C54" s="32"/>
      <c r="D54" s="6"/>
      <c r="E54" s="6"/>
      <c r="F54" s="6"/>
      <c r="G54" s="6"/>
      <c r="H54" s="6"/>
      <c r="I54" s="6"/>
      <c r="J54" s="9">
        <v>0</v>
      </c>
      <c r="K54" s="9">
        <v>0</v>
      </c>
      <c r="L54" s="9">
        <v>0</v>
      </c>
      <c r="M54" s="9">
        <v>0</v>
      </c>
      <c r="N54" s="9">
        <v>0</v>
      </c>
      <c r="O54" s="9">
        <v>0</v>
      </c>
      <c r="P54" s="13"/>
      <c r="Q54" s="15"/>
    </row>
    <row r="55" spans="1:17" s="23" customFormat="1" ht="47.25" customHeight="1" thickBot="1" x14ac:dyDescent="0.3">
      <c r="A55" s="81" t="s">
        <v>29</v>
      </c>
      <c r="B55" s="82"/>
      <c r="C55" s="82"/>
      <c r="D55" s="79"/>
      <c r="E55" s="79"/>
      <c r="F55" s="79"/>
      <c r="G55" s="79"/>
      <c r="H55" s="79"/>
      <c r="I55" s="79"/>
      <c r="J55" s="80">
        <v>0</v>
      </c>
      <c r="K55" s="80">
        <v>0</v>
      </c>
      <c r="L55" s="80">
        <v>0</v>
      </c>
      <c r="M55" s="80">
        <v>0</v>
      </c>
      <c r="N55" s="80">
        <v>0</v>
      </c>
      <c r="O55" s="80">
        <v>0</v>
      </c>
      <c r="P55" s="17"/>
      <c r="Q55" s="18"/>
    </row>
    <row r="56" spans="1:17" s="63" customFormat="1" ht="60" customHeight="1" thickBot="1" x14ac:dyDescent="0.3">
      <c r="A56" s="60" t="s">
        <v>83</v>
      </c>
      <c r="B56" s="61"/>
      <c r="C56" s="61"/>
      <c r="D56" s="61"/>
      <c r="E56" s="61"/>
      <c r="F56" s="61"/>
      <c r="G56" s="61"/>
      <c r="H56" s="61"/>
      <c r="I56" s="61"/>
      <c r="J56" s="61"/>
      <c r="K56" s="61"/>
      <c r="L56" s="61"/>
      <c r="M56" s="61"/>
      <c r="N56" s="61"/>
      <c r="O56" s="61"/>
      <c r="P56" s="61"/>
      <c r="Q56" s="62"/>
    </row>
    <row r="57" spans="1:17" ht="114.75" customHeight="1" x14ac:dyDescent="0.25">
      <c r="A57" s="20">
        <v>1</v>
      </c>
      <c r="B57" s="21" t="s">
        <v>30</v>
      </c>
      <c r="C57" s="21" t="s">
        <v>30</v>
      </c>
      <c r="D57" s="21" t="s">
        <v>30</v>
      </c>
      <c r="E57" s="21" t="s">
        <v>30</v>
      </c>
      <c r="F57" s="21" t="s">
        <v>30</v>
      </c>
      <c r="G57" s="21" t="s">
        <v>30</v>
      </c>
      <c r="H57" s="21" t="s">
        <v>30</v>
      </c>
      <c r="I57" s="21" t="s">
        <v>30</v>
      </c>
      <c r="J57" s="24">
        <v>0</v>
      </c>
      <c r="K57" s="24">
        <v>0</v>
      </c>
      <c r="L57" s="24">
        <v>0</v>
      </c>
      <c r="M57" s="24">
        <v>0</v>
      </c>
      <c r="N57" s="24">
        <v>0</v>
      </c>
      <c r="O57" s="24">
        <v>0</v>
      </c>
      <c r="P57" s="24" t="s">
        <v>43</v>
      </c>
      <c r="Q57" s="25" t="s">
        <v>30</v>
      </c>
    </row>
    <row r="58" spans="1:17" s="23" customFormat="1" ht="47.25" customHeight="1" x14ac:dyDescent="0.25">
      <c r="A58" s="46" t="s">
        <v>35</v>
      </c>
      <c r="B58" s="47"/>
      <c r="C58" s="47"/>
      <c r="D58" s="47"/>
      <c r="E58" s="10"/>
      <c r="F58" s="10"/>
      <c r="G58" s="10"/>
      <c r="H58" s="10"/>
      <c r="I58" s="10"/>
      <c r="J58" s="11">
        <v>0</v>
      </c>
      <c r="K58" s="11">
        <v>0</v>
      </c>
      <c r="L58" s="11">
        <v>0</v>
      </c>
      <c r="M58" s="11">
        <v>0</v>
      </c>
      <c r="N58" s="11">
        <v>0</v>
      </c>
      <c r="O58" s="11">
        <v>0</v>
      </c>
      <c r="P58" s="27"/>
      <c r="Q58" s="28"/>
    </row>
    <row r="59" spans="1:17" s="23" customFormat="1" ht="47.25" customHeight="1" x14ac:dyDescent="0.25">
      <c r="A59" s="29" t="s">
        <v>15</v>
      </c>
      <c r="B59" s="30"/>
      <c r="C59" s="30"/>
      <c r="D59" s="5"/>
      <c r="E59" s="5"/>
      <c r="F59" s="5"/>
      <c r="G59" s="5"/>
      <c r="H59" s="5"/>
      <c r="I59" s="5"/>
      <c r="J59" s="8">
        <v>0</v>
      </c>
      <c r="K59" s="8">
        <v>0</v>
      </c>
      <c r="L59" s="8">
        <v>0</v>
      </c>
      <c r="M59" s="8">
        <v>0</v>
      </c>
      <c r="N59" s="8">
        <v>0</v>
      </c>
      <c r="O59" s="8">
        <v>0</v>
      </c>
      <c r="P59" s="12"/>
      <c r="Q59" s="14"/>
    </row>
    <row r="60" spans="1:17" s="23" customFormat="1" ht="47.25" customHeight="1" x14ac:dyDescent="0.25">
      <c r="A60" s="31" t="s">
        <v>36</v>
      </c>
      <c r="B60" s="32"/>
      <c r="C60" s="32"/>
      <c r="D60" s="6"/>
      <c r="E60" s="6"/>
      <c r="F60" s="6"/>
      <c r="G60" s="6"/>
      <c r="H60" s="6"/>
      <c r="I60" s="6"/>
      <c r="J60" s="9">
        <v>0</v>
      </c>
      <c r="K60" s="9">
        <v>0</v>
      </c>
      <c r="L60" s="9">
        <v>0</v>
      </c>
      <c r="M60" s="9">
        <v>0</v>
      </c>
      <c r="N60" s="9">
        <v>0</v>
      </c>
      <c r="O60" s="9">
        <v>0</v>
      </c>
      <c r="P60" s="13"/>
      <c r="Q60" s="15"/>
    </row>
    <row r="61" spans="1:17" s="23" customFormat="1" ht="47.25" customHeight="1" thickBot="1" x14ac:dyDescent="0.3">
      <c r="A61" s="81" t="s">
        <v>29</v>
      </c>
      <c r="B61" s="82"/>
      <c r="C61" s="82"/>
      <c r="D61" s="79"/>
      <c r="E61" s="79"/>
      <c r="F61" s="79"/>
      <c r="G61" s="79"/>
      <c r="H61" s="79"/>
      <c r="I61" s="79"/>
      <c r="J61" s="80">
        <v>0</v>
      </c>
      <c r="K61" s="80">
        <v>0</v>
      </c>
      <c r="L61" s="80">
        <v>0</v>
      </c>
      <c r="M61" s="80">
        <v>0</v>
      </c>
      <c r="N61" s="80">
        <v>0</v>
      </c>
      <c r="O61" s="80">
        <v>0</v>
      </c>
      <c r="P61" s="17"/>
      <c r="Q61" s="18"/>
    </row>
    <row r="62" spans="1:17" s="63" customFormat="1" ht="60" customHeight="1" thickBot="1" x14ac:dyDescent="0.3">
      <c r="A62" s="60" t="s">
        <v>84</v>
      </c>
      <c r="B62" s="61"/>
      <c r="C62" s="61"/>
      <c r="D62" s="61"/>
      <c r="E62" s="61"/>
      <c r="F62" s="61"/>
      <c r="G62" s="61"/>
      <c r="H62" s="61"/>
      <c r="I62" s="61"/>
      <c r="J62" s="61"/>
      <c r="K62" s="61"/>
      <c r="L62" s="61"/>
      <c r="M62" s="61"/>
      <c r="N62" s="61"/>
      <c r="O62" s="61"/>
      <c r="P62" s="61"/>
      <c r="Q62" s="62"/>
    </row>
    <row r="63" spans="1:17" ht="115.5" customHeight="1" x14ac:dyDescent="0.25">
      <c r="A63" s="20">
        <v>1</v>
      </c>
      <c r="B63" s="21" t="s">
        <v>48</v>
      </c>
      <c r="C63" s="21" t="s">
        <v>49</v>
      </c>
      <c r="D63" s="38" t="s">
        <v>50</v>
      </c>
      <c r="E63" s="21" t="s">
        <v>66</v>
      </c>
      <c r="F63" s="21" t="s">
        <v>30</v>
      </c>
      <c r="G63" s="21" t="s">
        <v>30</v>
      </c>
      <c r="H63" s="21" t="s">
        <v>30</v>
      </c>
      <c r="I63" s="39" t="s">
        <v>67</v>
      </c>
      <c r="J63" s="24">
        <v>1710900</v>
      </c>
      <c r="K63" s="24">
        <f>SUM(L63:O63)</f>
        <v>1710900</v>
      </c>
      <c r="L63" s="24">
        <v>0</v>
      </c>
      <c r="M63" s="24">
        <v>0</v>
      </c>
      <c r="N63" s="24">
        <v>1710900</v>
      </c>
      <c r="O63" s="24">
        <v>0</v>
      </c>
      <c r="P63" s="24" t="s">
        <v>44</v>
      </c>
      <c r="Q63" s="25" t="s">
        <v>20</v>
      </c>
    </row>
    <row r="64" spans="1:17" ht="115.5" customHeight="1" x14ac:dyDescent="0.25">
      <c r="A64" s="20">
        <v>2</v>
      </c>
      <c r="B64" s="21" t="s">
        <v>48</v>
      </c>
      <c r="C64" s="21" t="s">
        <v>49</v>
      </c>
      <c r="D64" s="38" t="s">
        <v>50</v>
      </c>
      <c r="E64" s="21" t="s">
        <v>68</v>
      </c>
      <c r="F64" s="21" t="s">
        <v>30</v>
      </c>
      <c r="G64" s="21" t="s">
        <v>30</v>
      </c>
      <c r="H64" s="21" t="s">
        <v>30</v>
      </c>
      <c r="I64" s="39" t="s">
        <v>67</v>
      </c>
      <c r="J64" s="24">
        <v>206090</v>
      </c>
      <c r="K64" s="24">
        <f>SUM(L64:O64)</f>
        <v>206090</v>
      </c>
      <c r="L64" s="24">
        <v>0</v>
      </c>
      <c r="M64" s="24">
        <v>0</v>
      </c>
      <c r="N64" s="24">
        <v>206090</v>
      </c>
      <c r="O64" s="24">
        <v>0</v>
      </c>
      <c r="P64" s="24" t="s">
        <v>44</v>
      </c>
      <c r="Q64" s="25" t="s">
        <v>20</v>
      </c>
    </row>
    <row r="65" spans="1:17" ht="115.5" customHeight="1" x14ac:dyDescent="0.25">
      <c r="A65" s="20">
        <v>3</v>
      </c>
      <c r="B65" s="21" t="s">
        <v>48</v>
      </c>
      <c r="C65" s="21" t="s">
        <v>49</v>
      </c>
      <c r="D65" s="38" t="s">
        <v>50</v>
      </c>
      <c r="E65" s="21" t="s">
        <v>69</v>
      </c>
      <c r="F65" s="21" t="s">
        <v>30</v>
      </c>
      <c r="G65" s="21" t="s">
        <v>30</v>
      </c>
      <c r="H65" s="21" t="s">
        <v>30</v>
      </c>
      <c r="I65" s="39" t="s">
        <v>67</v>
      </c>
      <c r="J65" s="24">
        <v>280720</v>
      </c>
      <c r="K65" s="24">
        <f>SUM(L65:O65)</f>
        <v>280720</v>
      </c>
      <c r="L65" s="24">
        <v>0</v>
      </c>
      <c r="M65" s="24">
        <v>0</v>
      </c>
      <c r="N65" s="24">
        <v>280720</v>
      </c>
      <c r="O65" s="24">
        <v>0</v>
      </c>
      <c r="P65" s="24" t="s">
        <v>44</v>
      </c>
      <c r="Q65" s="25" t="s">
        <v>20</v>
      </c>
    </row>
    <row r="66" spans="1:17" ht="115.5" customHeight="1" x14ac:dyDescent="0.25">
      <c r="A66" s="20">
        <v>4</v>
      </c>
      <c r="B66" s="21" t="s">
        <v>48</v>
      </c>
      <c r="C66" s="21" t="s">
        <v>49</v>
      </c>
      <c r="D66" s="38" t="s">
        <v>50</v>
      </c>
      <c r="E66" s="21" t="s">
        <v>70</v>
      </c>
      <c r="F66" s="21" t="s">
        <v>30</v>
      </c>
      <c r="G66" s="21" t="s">
        <v>30</v>
      </c>
      <c r="H66" s="21" t="s">
        <v>30</v>
      </c>
      <c r="I66" s="39" t="s">
        <v>67</v>
      </c>
      <c r="J66" s="24">
        <v>192290</v>
      </c>
      <c r="K66" s="24">
        <f>SUM(L66:O66)</f>
        <v>192290</v>
      </c>
      <c r="L66" s="24">
        <v>0</v>
      </c>
      <c r="M66" s="24">
        <v>0</v>
      </c>
      <c r="N66" s="24">
        <v>192290</v>
      </c>
      <c r="O66" s="24">
        <v>0</v>
      </c>
      <c r="P66" s="24" t="s">
        <v>44</v>
      </c>
      <c r="Q66" s="25" t="s">
        <v>20</v>
      </c>
    </row>
    <row r="67" spans="1:17" ht="115.5" customHeight="1" x14ac:dyDescent="0.25">
      <c r="A67" s="20">
        <v>5</v>
      </c>
      <c r="B67" s="21" t="s">
        <v>48</v>
      </c>
      <c r="C67" s="21" t="s">
        <v>49</v>
      </c>
      <c r="D67" s="38" t="s">
        <v>50</v>
      </c>
      <c r="E67" s="21" t="s">
        <v>71</v>
      </c>
      <c r="F67" s="21" t="s">
        <v>30</v>
      </c>
      <c r="G67" s="21" t="s">
        <v>30</v>
      </c>
      <c r="H67" s="21" t="s">
        <v>30</v>
      </c>
      <c r="I67" s="39" t="s">
        <v>67</v>
      </c>
      <c r="J67" s="24">
        <v>356400</v>
      </c>
      <c r="K67" s="24">
        <f>SUM(L67:O67)</f>
        <v>356400</v>
      </c>
      <c r="L67" s="24">
        <v>0</v>
      </c>
      <c r="M67" s="24">
        <v>0</v>
      </c>
      <c r="N67" s="24">
        <v>356400</v>
      </c>
      <c r="O67" s="24">
        <v>0</v>
      </c>
      <c r="P67" s="24" t="s">
        <v>44</v>
      </c>
      <c r="Q67" s="25" t="s">
        <v>20</v>
      </c>
    </row>
    <row r="68" spans="1:17" s="23" customFormat="1" ht="47.25" customHeight="1" x14ac:dyDescent="0.25">
      <c r="A68" s="46" t="s">
        <v>72</v>
      </c>
      <c r="B68" s="47"/>
      <c r="C68" s="47"/>
      <c r="D68" s="47"/>
      <c r="E68" s="10"/>
      <c r="F68" s="10"/>
      <c r="G68" s="10"/>
      <c r="H68" s="10"/>
      <c r="I68" s="10"/>
      <c r="J68" s="11">
        <f>SUM(J63:J67)</f>
        <v>2746400</v>
      </c>
      <c r="K68" s="11">
        <f t="shared" ref="K68:O68" si="3">SUM(K63:K67)</f>
        <v>2746400</v>
      </c>
      <c r="L68" s="11">
        <f t="shared" si="3"/>
        <v>0</v>
      </c>
      <c r="M68" s="11">
        <f t="shared" si="3"/>
        <v>0</v>
      </c>
      <c r="N68" s="11">
        <f t="shared" si="3"/>
        <v>2746400</v>
      </c>
      <c r="O68" s="11">
        <f t="shared" si="3"/>
        <v>0</v>
      </c>
      <c r="P68" s="27"/>
      <c r="Q68" s="28"/>
    </row>
    <row r="69" spans="1:17" s="23" customFormat="1" ht="47.25" customHeight="1" x14ac:dyDescent="0.25">
      <c r="A69" s="29" t="s">
        <v>15</v>
      </c>
      <c r="B69" s="30"/>
      <c r="C69" s="30"/>
      <c r="D69" s="5"/>
      <c r="E69" s="5"/>
      <c r="F69" s="5"/>
      <c r="G69" s="5"/>
      <c r="H69" s="5"/>
      <c r="I69" s="5"/>
      <c r="J69" s="8">
        <v>0</v>
      </c>
      <c r="K69" s="8">
        <v>0</v>
      </c>
      <c r="L69" s="8">
        <v>0</v>
      </c>
      <c r="M69" s="8">
        <v>0</v>
      </c>
      <c r="N69" s="8">
        <v>0</v>
      </c>
      <c r="O69" s="8">
        <v>0</v>
      </c>
      <c r="P69" s="12"/>
      <c r="Q69" s="14"/>
    </row>
    <row r="70" spans="1:17" s="23" customFormat="1" ht="47.25" customHeight="1" x14ac:dyDescent="0.25">
      <c r="A70" s="31" t="s">
        <v>36</v>
      </c>
      <c r="B70" s="32"/>
      <c r="C70" s="32"/>
      <c r="D70" s="6"/>
      <c r="E70" s="6"/>
      <c r="F70" s="6"/>
      <c r="G70" s="6"/>
      <c r="H70" s="6"/>
      <c r="I70" s="6"/>
      <c r="J70" s="9">
        <v>0</v>
      </c>
      <c r="K70" s="9">
        <v>0</v>
      </c>
      <c r="L70" s="9">
        <v>0</v>
      </c>
      <c r="M70" s="9">
        <v>0</v>
      </c>
      <c r="N70" s="9">
        <v>0</v>
      </c>
      <c r="O70" s="9">
        <f>O68</f>
        <v>0</v>
      </c>
      <c r="P70" s="13"/>
      <c r="Q70" s="15"/>
    </row>
    <row r="71" spans="1:17" s="23" customFormat="1" ht="47.25" customHeight="1" thickBot="1" x14ac:dyDescent="0.3">
      <c r="A71" s="81" t="s">
        <v>73</v>
      </c>
      <c r="B71" s="82"/>
      <c r="C71" s="82"/>
      <c r="D71" s="79"/>
      <c r="E71" s="79"/>
      <c r="F71" s="79"/>
      <c r="G71" s="79"/>
      <c r="H71" s="79"/>
      <c r="I71" s="79"/>
      <c r="J71" s="80">
        <f>J63+J64+J65+J66+J67</f>
        <v>2746400</v>
      </c>
      <c r="K71" s="80">
        <f t="shared" ref="K71:O71" si="4">K63+K64+K65+K66+K67</f>
        <v>2746400</v>
      </c>
      <c r="L71" s="80">
        <f t="shared" si="4"/>
        <v>0</v>
      </c>
      <c r="M71" s="80">
        <f t="shared" si="4"/>
        <v>0</v>
      </c>
      <c r="N71" s="80">
        <f t="shared" si="4"/>
        <v>2746400</v>
      </c>
      <c r="O71" s="80">
        <f t="shared" si="4"/>
        <v>0</v>
      </c>
      <c r="P71" s="17"/>
      <c r="Q71" s="18"/>
    </row>
    <row r="72" spans="1:17" s="63" customFormat="1" ht="60" customHeight="1" thickBot="1" x14ac:dyDescent="0.3">
      <c r="A72" s="60" t="s">
        <v>85</v>
      </c>
      <c r="B72" s="61"/>
      <c r="C72" s="61"/>
      <c r="D72" s="61"/>
      <c r="E72" s="61"/>
      <c r="F72" s="61"/>
      <c r="G72" s="61"/>
      <c r="H72" s="61"/>
      <c r="I72" s="61"/>
      <c r="J72" s="61"/>
      <c r="K72" s="61"/>
      <c r="L72" s="61"/>
      <c r="M72" s="61"/>
      <c r="N72" s="61"/>
      <c r="O72" s="61"/>
      <c r="P72" s="61"/>
      <c r="Q72" s="62"/>
    </row>
    <row r="73" spans="1:17" ht="115.5" customHeight="1" x14ac:dyDescent="0.25">
      <c r="A73" s="20">
        <v>1</v>
      </c>
      <c r="B73" s="21" t="s">
        <v>30</v>
      </c>
      <c r="C73" s="21" t="s">
        <v>30</v>
      </c>
      <c r="D73" s="38" t="s">
        <v>30</v>
      </c>
      <c r="E73" s="21" t="s">
        <v>30</v>
      </c>
      <c r="F73" s="21" t="s">
        <v>30</v>
      </c>
      <c r="G73" s="21" t="s">
        <v>30</v>
      </c>
      <c r="H73" s="21" t="s">
        <v>30</v>
      </c>
      <c r="I73" s="39" t="s">
        <v>30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  <c r="O73" s="24">
        <v>0</v>
      </c>
      <c r="P73" s="24" t="s">
        <v>45</v>
      </c>
      <c r="Q73" s="25" t="s">
        <v>30</v>
      </c>
    </row>
    <row r="74" spans="1:17" s="23" customFormat="1" ht="47.25" customHeight="1" x14ac:dyDescent="0.25">
      <c r="A74" s="46" t="s">
        <v>35</v>
      </c>
      <c r="B74" s="47"/>
      <c r="C74" s="47"/>
      <c r="D74" s="47"/>
      <c r="E74" s="10"/>
      <c r="F74" s="10"/>
      <c r="G74" s="10"/>
      <c r="H74" s="10"/>
      <c r="I74" s="10"/>
      <c r="J74" s="11">
        <v>0</v>
      </c>
      <c r="K74" s="11">
        <v>0</v>
      </c>
      <c r="L74" s="11">
        <v>0</v>
      </c>
      <c r="M74" s="11">
        <v>0</v>
      </c>
      <c r="N74" s="11">
        <v>0</v>
      </c>
      <c r="O74" s="11">
        <v>0</v>
      </c>
      <c r="P74" s="27"/>
      <c r="Q74" s="28"/>
    </row>
    <row r="75" spans="1:17" s="23" customFormat="1" ht="47.25" customHeight="1" x14ac:dyDescent="0.25">
      <c r="A75" s="29" t="s">
        <v>15</v>
      </c>
      <c r="B75" s="30"/>
      <c r="C75" s="30"/>
      <c r="D75" s="5"/>
      <c r="E75" s="5"/>
      <c r="F75" s="5"/>
      <c r="G75" s="5"/>
      <c r="H75" s="5"/>
      <c r="I75" s="5"/>
      <c r="J75" s="8">
        <v>0</v>
      </c>
      <c r="K75" s="8">
        <v>0</v>
      </c>
      <c r="L75" s="8">
        <v>0</v>
      </c>
      <c r="M75" s="8">
        <v>0</v>
      </c>
      <c r="N75" s="8">
        <v>0</v>
      </c>
      <c r="O75" s="8">
        <v>0</v>
      </c>
      <c r="P75" s="12"/>
      <c r="Q75" s="14"/>
    </row>
    <row r="76" spans="1:17" s="23" customFormat="1" ht="47.25" customHeight="1" x14ac:dyDescent="0.25">
      <c r="A76" s="31" t="s">
        <v>36</v>
      </c>
      <c r="B76" s="32"/>
      <c r="C76" s="32"/>
      <c r="D76" s="6"/>
      <c r="E76" s="6"/>
      <c r="F76" s="6"/>
      <c r="G76" s="6"/>
      <c r="H76" s="6"/>
      <c r="I76" s="6"/>
      <c r="J76" s="9">
        <v>0</v>
      </c>
      <c r="K76" s="9">
        <v>0</v>
      </c>
      <c r="L76" s="9">
        <v>0</v>
      </c>
      <c r="M76" s="9">
        <v>0</v>
      </c>
      <c r="N76" s="9">
        <v>0</v>
      </c>
      <c r="O76" s="9">
        <v>0</v>
      </c>
      <c r="P76" s="13"/>
      <c r="Q76" s="15"/>
    </row>
    <row r="77" spans="1:17" s="23" customFormat="1" ht="47.25" customHeight="1" thickBot="1" x14ac:dyDescent="0.3">
      <c r="A77" s="81" t="s">
        <v>29</v>
      </c>
      <c r="B77" s="82"/>
      <c r="C77" s="82"/>
      <c r="D77" s="79"/>
      <c r="E77" s="79"/>
      <c r="F77" s="79"/>
      <c r="G77" s="79"/>
      <c r="H77" s="79"/>
      <c r="I77" s="79"/>
      <c r="J77" s="80">
        <v>0</v>
      </c>
      <c r="K77" s="80">
        <v>0</v>
      </c>
      <c r="L77" s="80">
        <v>0</v>
      </c>
      <c r="M77" s="80">
        <v>0</v>
      </c>
      <c r="N77" s="80">
        <v>0</v>
      </c>
      <c r="O77" s="80">
        <v>0</v>
      </c>
      <c r="P77" s="17"/>
      <c r="Q77" s="18"/>
    </row>
    <row r="78" spans="1:17" s="63" customFormat="1" ht="60" customHeight="1" thickBot="1" x14ac:dyDescent="0.3">
      <c r="A78" s="60" t="s">
        <v>86</v>
      </c>
      <c r="B78" s="61"/>
      <c r="C78" s="61"/>
      <c r="D78" s="61"/>
      <c r="E78" s="61"/>
      <c r="F78" s="61"/>
      <c r="G78" s="61"/>
      <c r="H78" s="61"/>
      <c r="I78" s="61"/>
      <c r="J78" s="61"/>
      <c r="K78" s="61"/>
      <c r="L78" s="61"/>
      <c r="M78" s="61"/>
      <c r="N78" s="61"/>
      <c r="O78" s="61"/>
      <c r="P78" s="61"/>
      <c r="Q78" s="62"/>
    </row>
    <row r="79" spans="1:17" ht="115.5" customHeight="1" x14ac:dyDescent="0.25">
      <c r="A79" s="20">
        <v>1</v>
      </c>
      <c r="B79" s="21" t="s">
        <v>30</v>
      </c>
      <c r="C79" s="21" t="s">
        <v>30</v>
      </c>
      <c r="D79" s="38" t="s">
        <v>30</v>
      </c>
      <c r="E79" s="21" t="s">
        <v>30</v>
      </c>
      <c r="F79" s="21" t="s">
        <v>30</v>
      </c>
      <c r="G79" s="21" t="s">
        <v>30</v>
      </c>
      <c r="H79" s="21" t="s">
        <v>30</v>
      </c>
      <c r="I79" s="39" t="s">
        <v>30</v>
      </c>
      <c r="J79" s="24">
        <v>0</v>
      </c>
      <c r="K79" s="24">
        <v>0</v>
      </c>
      <c r="L79" s="24">
        <v>0</v>
      </c>
      <c r="M79" s="24">
        <v>0</v>
      </c>
      <c r="N79" s="24">
        <v>0</v>
      </c>
      <c r="O79" s="24">
        <v>0</v>
      </c>
      <c r="P79" s="24" t="s">
        <v>45</v>
      </c>
      <c r="Q79" s="25" t="s">
        <v>30</v>
      </c>
    </row>
    <row r="80" spans="1:17" s="23" customFormat="1" ht="47.25" customHeight="1" x14ac:dyDescent="0.25">
      <c r="A80" s="46" t="s">
        <v>35</v>
      </c>
      <c r="B80" s="47"/>
      <c r="C80" s="47"/>
      <c r="D80" s="47"/>
      <c r="E80" s="10"/>
      <c r="F80" s="10"/>
      <c r="G80" s="10"/>
      <c r="H80" s="10"/>
      <c r="I80" s="10"/>
      <c r="J80" s="11">
        <v>0</v>
      </c>
      <c r="K80" s="11">
        <v>0</v>
      </c>
      <c r="L80" s="11">
        <v>0</v>
      </c>
      <c r="M80" s="11">
        <v>0</v>
      </c>
      <c r="N80" s="11">
        <v>0</v>
      </c>
      <c r="O80" s="11">
        <v>0</v>
      </c>
      <c r="P80" s="27"/>
      <c r="Q80" s="28"/>
    </row>
    <row r="81" spans="1:19" s="23" customFormat="1" ht="47.25" customHeight="1" x14ac:dyDescent="0.25">
      <c r="A81" s="29" t="s">
        <v>15</v>
      </c>
      <c r="B81" s="30"/>
      <c r="C81" s="30"/>
      <c r="D81" s="5"/>
      <c r="E81" s="5"/>
      <c r="F81" s="5"/>
      <c r="G81" s="5"/>
      <c r="H81" s="5"/>
      <c r="I81" s="5"/>
      <c r="J81" s="8">
        <v>0</v>
      </c>
      <c r="K81" s="8">
        <v>0</v>
      </c>
      <c r="L81" s="8">
        <v>0</v>
      </c>
      <c r="M81" s="8">
        <v>0</v>
      </c>
      <c r="N81" s="8">
        <v>0</v>
      </c>
      <c r="O81" s="8">
        <v>0</v>
      </c>
      <c r="P81" s="12"/>
      <c r="Q81" s="14"/>
    </row>
    <row r="82" spans="1:19" s="23" customFormat="1" ht="47.25" customHeight="1" x14ac:dyDescent="0.25">
      <c r="A82" s="31" t="s">
        <v>36</v>
      </c>
      <c r="B82" s="32"/>
      <c r="C82" s="32"/>
      <c r="D82" s="6"/>
      <c r="E82" s="6"/>
      <c r="F82" s="6"/>
      <c r="G82" s="6"/>
      <c r="H82" s="6"/>
      <c r="I82" s="6"/>
      <c r="J82" s="9">
        <v>0</v>
      </c>
      <c r="K82" s="9">
        <v>0</v>
      </c>
      <c r="L82" s="9">
        <v>0</v>
      </c>
      <c r="M82" s="9">
        <v>0</v>
      </c>
      <c r="N82" s="9">
        <v>0</v>
      </c>
      <c r="O82" s="9">
        <v>0</v>
      </c>
      <c r="P82" s="13"/>
      <c r="Q82" s="15"/>
    </row>
    <row r="83" spans="1:19" s="23" customFormat="1" ht="47.25" customHeight="1" thickBot="1" x14ac:dyDescent="0.3">
      <c r="A83" s="81" t="s">
        <v>29</v>
      </c>
      <c r="B83" s="82"/>
      <c r="C83" s="82"/>
      <c r="D83" s="79"/>
      <c r="E83" s="79"/>
      <c r="F83" s="79"/>
      <c r="G83" s="79"/>
      <c r="H83" s="79"/>
      <c r="I83" s="79"/>
      <c r="J83" s="80">
        <v>0</v>
      </c>
      <c r="K83" s="80">
        <v>0</v>
      </c>
      <c r="L83" s="80">
        <v>0</v>
      </c>
      <c r="M83" s="80">
        <v>0</v>
      </c>
      <c r="N83" s="80">
        <v>0</v>
      </c>
      <c r="O83" s="80">
        <v>0</v>
      </c>
      <c r="P83" s="17"/>
      <c r="Q83" s="18"/>
    </row>
    <row r="84" spans="1:19" s="63" customFormat="1" ht="60" customHeight="1" thickBot="1" x14ac:dyDescent="0.3">
      <c r="A84" s="60" t="s">
        <v>87</v>
      </c>
      <c r="B84" s="61"/>
      <c r="C84" s="61" t="s">
        <v>28</v>
      </c>
      <c r="D84" s="61"/>
      <c r="E84" s="61"/>
      <c r="F84" s="61"/>
      <c r="G84" s="61"/>
      <c r="H84" s="61"/>
      <c r="I84" s="61"/>
      <c r="J84" s="61"/>
      <c r="K84" s="61"/>
      <c r="L84" s="61"/>
      <c r="M84" s="61"/>
      <c r="N84" s="61"/>
      <c r="O84" s="61"/>
      <c r="P84" s="61"/>
      <c r="Q84" s="62"/>
    </row>
    <row r="85" spans="1:19" ht="116.25" customHeight="1" x14ac:dyDescent="0.25">
      <c r="A85" s="20">
        <v>1</v>
      </c>
      <c r="B85" s="21" t="s">
        <v>48</v>
      </c>
      <c r="C85" s="21" t="s">
        <v>49</v>
      </c>
      <c r="D85" s="38" t="s">
        <v>50</v>
      </c>
      <c r="E85" s="21" t="s">
        <v>22</v>
      </c>
      <c r="F85" s="21" t="s">
        <v>30</v>
      </c>
      <c r="G85" s="21" t="s">
        <v>30</v>
      </c>
      <c r="H85" s="21" t="s">
        <v>30</v>
      </c>
      <c r="I85" s="39" t="s">
        <v>51</v>
      </c>
      <c r="J85" s="24">
        <v>7330000</v>
      </c>
      <c r="K85" s="24">
        <f>SUM(L85:O85)</f>
        <v>7330000</v>
      </c>
      <c r="L85" s="24">
        <v>0</v>
      </c>
      <c r="M85" s="24">
        <v>0</v>
      </c>
      <c r="N85" s="24">
        <v>7330000</v>
      </c>
      <c r="O85" s="24">
        <v>0</v>
      </c>
      <c r="P85" s="24" t="s">
        <v>46</v>
      </c>
      <c r="Q85" s="25" t="s">
        <v>20</v>
      </c>
    </row>
    <row r="86" spans="1:19" ht="116.25" customHeight="1" x14ac:dyDescent="0.25">
      <c r="A86" s="20">
        <v>2</v>
      </c>
      <c r="B86" s="21" t="s">
        <v>48</v>
      </c>
      <c r="C86" s="21" t="s">
        <v>49</v>
      </c>
      <c r="D86" s="37" t="s">
        <v>37</v>
      </c>
      <c r="E86" s="21" t="s">
        <v>24</v>
      </c>
      <c r="F86" s="21" t="s">
        <v>30</v>
      </c>
      <c r="G86" s="21" t="s">
        <v>30</v>
      </c>
      <c r="H86" s="21" t="s">
        <v>30</v>
      </c>
      <c r="I86" s="39" t="s">
        <v>51</v>
      </c>
      <c r="J86" s="24">
        <v>3360000</v>
      </c>
      <c r="K86" s="24">
        <f t="shared" ref="K86:K93" si="5">SUM(L86:O86)</f>
        <v>3360000</v>
      </c>
      <c r="L86" s="24">
        <v>0</v>
      </c>
      <c r="M86" s="24">
        <v>0</v>
      </c>
      <c r="N86" s="24">
        <v>3360000</v>
      </c>
      <c r="O86" s="24">
        <v>0</v>
      </c>
      <c r="P86" s="24" t="s">
        <v>46</v>
      </c>
      <c r="Q86" s="25" t="s">
        <v>20</v>
      </c>
    </row>
    <row r="87" spans="1:19" ht="116.25" customHeight="1" x14ac:dyDescent="0.25">
      <c r="A87" s="20">
        <v>3</v>
      </c>
      <c r="B87" s="21" t="s">
        <v>48</v>
      </c>
      <c r="C87" s="21" t="s">
        <v>49</v>
      </c>
      <c r="D87" s="37" t="s">
        <v>21</v>
      </c>
      <c r="E87" s="21" t="s">
        <v>25</v>
      </c>
      <c r="F87" s="21" t="s">
        <v>30</v>
      </c>
      <c r="G87" s="21" t="s">
        <v>30</v>
      </c>
      <c r="H87" s="21" t="s">
        <v>30</v>
      </c>
      <c r="I87" s="39" t="s">
        <v>51</v>
      </c>
      <c r="J87" s="24">
        <v>781129.7</v>
      </c>
      <c r="K87" s="24">
        <f t="shared" si="5"/>
        <v>781129.7</v>
      </c>
      <c r="L87" s="24">
        <v>0</v>
      </c>
      <c r="M87" s="24">
        <v>0</v>
      </c>
      <c r="N87" s="24">
        <v>781129.7</v>
      </c>
      <c r="O87" s="24">
        <v>0</v>
      </c>
      <c r="P87" s="24" t="s">
        <v>46</v>
      </c>
      <c r="Q87" s="25" t="s">
        <v>20</v>
      </c>
    </row>
    <row r="88" spans="1:19" ht="116.25" customHeight="1" x14ac:dyDescent="0.25">
      <c r="A88" s="20">
        <v>4</v>
      </c>
      <c r="B88" s="21" t="s">
        <v>48</v>
      </c>
      <c r="C88" s="21" t="s">
        <v>49</v>
      </c>
      <c r="D88" s="37" t="s">
        <v>21</v>
      </c>
      <c r="E88" s="21" t="s">
        <v>26</v>
      </c>
      <c r="F88" s="21" t="s">
        <v>30</v>
      </c>
      <c r="G88" s="21" t="s">
        <v>30</v>
      </c>
      <c r="H88" s="21" t="s">
        <v>30</v>
      </c>
      <c r="I88" s="39" t="s">
        <v>54</v>
      </c>
      <c r="J88" s="24">
        <v>6824823</v>
      </c>
      <c r="K88" s="24">
        <f t="shared" si="5"/>
        <v>6824823</v>
      </c>
      <c r="L88" s="24">
        <v>0</v>
      </c>
      <c r="M88" s="24">
        <v>0</v>
      </c>
      <c r="N88" s="36">
        <v>6824823</v>
      </c>
      <c r="O88" s="24">
        <v>0</v>
      </c>
      <c r="P88" s="24" t="s">
        <v>46</v>
      </c>
      <c r="Q88" s="25" t="s">
        <v>20</v>
      </c>
    </row>
    <row r="89" spans="1:19" ht="116.25" customHeight="1" x14ac:dyDescent="0.25">
      <c r="A89" s="20">
        <v>5</v>
      </c>
      <c r="B89" s="21" t="s">
        <v>48</v>
      </c>
      <c r="C89" s="21" t="s">
        <v>49</v>
      </c>
      <c r="D89" s="37" t="s">
        <v>21</v>
      </c>
      <c r="E89" s="40" t="s">
        <v>89</v>
      </c>
      <c r="F89" s="21" t="s">
        <v>30</v>
      </c>
      <c r="G89" s="21" t="s">
        <v>30</v>
      </c>
      <c r="H89" s="21" t="s">
        <v>30</v>
      </c>
      <c r="I89" s="39" t="s">
        <v>55</v>
      </c>
      <c r="J89" s="24">
        <v>1462000</v>
      </c>
      <c r="K89" s="24">
        <f t="shared" si="5"/>
        <v>1462000</v>
      </c>
      <c r="L89" s="24">
        <v>0</v>
      </c>
      <c r="M89" s="24">
        <v>0</v>
      </c>
      <c r="N89" s="24">
        <v>1462000</v>
      </c>
      <c r="O89" s="24">
        <v>0</v>
      </c>
      <c r="P89" s="24" t="s">
        <v>46</v>
      </c>
      <c r="Q89" s="25" t="s">
        <v>20</v>
      </c>
    </row>
    <row r="90" spans="1:19" ht="116.25" customHeight="1" x14ac:dyDescent="0.25">
      <c r="A90" s="20">
        <v>6</v>
      </c>
      <c r="B90" s="21" t="s">
        <v>48</v>
      </c>
      <c r="C90" s="21" t="s">
        <v>49</v>
      </c>
      <c r="D90" s="37" t="s">
        <v>21</v>
      </c>
      <c r="E90" s="21" t="s">
        <v>90</v>
      </c>
      <c r="F90" s="21" t="s">
        <v>30</v>
      </c>
      <c r="G90" s="21" t="s">
        <v>30</v>
      </c>
      <c r="H90" s="21" t="s">
        <v>30</v>
      </c>
      <c r="I90" s="39" t="s">
        <v>56</v>
      </c>
      <c r="J90" s="24">
        <v>1963500</v>
      </c>
      <c r="K90" s="24">
        <f t="shared" si="5"/>
        <v>1963500</v>
      </c>
      <c r="L90" s="24">
        <v>0</v>
      </c>
      <c r="M90" s="24">
        <v>0</v>
      </c>
      <c r="N90" s="24">
        <v>1963500</v>
      </c>
      <c r="O90" s="24">
        <v>0</v>
      </c>
      <c r="P90" s="24" t="s">
        <v>46</v>
      </c>
      <c r="Q90" s="25" t="s">
        <v>20</v>
      </c>
    </row>
    <row r="91" spans="1:19" ht="116.25" customHeight="1" x14ac:dyDescent="0.25">
      <c r="A91" s="20">
        <v>7</v>
      </c>
      <c r="B91" s="21" t="s">
        <v>48</v>
      </c>
      <c r="C91" s="21" t="s">
        <v>49</v>
      </c>
      <c r="D91" s="38" t="s">
        <v>37</v>
      </c>
      <c r="E91" s="21" t="s">
        <v>31</v>
      </c>
      <c r="F91" s="21" t="s">
        <v>30</v>
      </c>
      <c r="G91" s="21" t="s">
        <v>30</v>
      </c>
      <c r="H91" s="21" t="s">
        <v>30</v>
      </c>
      <c r="I91" s="39" t="s">
        <v>57</v>
      </c>
      <c r="J91" s="24">
        <v>2124200</v>
      </c>
      <c r="K91" s="24">
        <f t="shared" si="5"/>
        <v>2124200</v>
      </c>
      <c r="L91" s="24">
        <v>0</v>
      </c>
      <c r="M91" s="24">
        <v>0</v>
      </c>
      <c r="N91" s="24">
        <v>2124200</v>
      </c>
      <c r="O91" s="24">
        <v>0</v>
      </c>
      <c r="P91" s="24" t="s">
        <v>46</v>
      </c>
      <c r="Q91" s="25" t="s">
        <v>20</v>
      </c>
    </row>
    <row r="92" spans="1:19" ht="116.25" customHeight="1" x14ac:dyDescent="0.25">
      <c r="A92" s="20">
        <v>8</v>
      </c>
      <c r="B92" s="21"/>
      <c r="C92" s="21" t="s">
        <v>49</v>
      </c>
      <c r="D92" s="38" t="s">
        <v>37</v>
      </c>
      <c r="E92" s="21" t="s">
        <v>32</v>
      </c>
      <c r="F92" s="21" t="s">
        <v>30</v>
      </c>
      <c r="G92" s="21" t="s">
        <v>30</v>
      </c>
      <c r="H92" s="21" t="s">
        <v>30</v>
      </c>
      <c r="I92" s="39" t="s">
        <v>58</v>
      </c>
      <c r="J92" s="24">
        <v>1997685</v>
      </c>
      <c r="K92" s="24">
        <f t="shared" si="5"/>
        <v>1997685</v>
      </c>
      <c r="L92" s="24">
        <v>0</v>
      </c>
      <c r="M92" s="24">
        <v>0</v>
      </c>
      <c r="N92" s="24">
        <v>1997685</v>
      </c>
      <c r="O92" s="24">
        <v>0</v>
      </c>
      <c r="P92" s="24" t="s">
        <v>46</v>
      </c>
      <c r="Q92" s="25" t="s">
        <v>20</v>
      </c>
    </row>
    <row r="93" spans="1:19" ht="116.25" customHeight="1" x14ac:dyDescent="0.25">
      <c r="A93" s="20">
        <v>9</v>
      </c>
      <c r="B93" s="21" t="s">
        <v>48</v>
      </c>
      <c r="C93" s="21" t="s">
        <v>49</v>
      </c>
      <c r="D93" s="38" t="s">
        <v>37</v>
      </c>
      <c r="E93" s="21" t="s">
        <v>33</v>
      </c>
      <c r="F93" s="21" t="s">
        <v>30</v>
      </c>
      <c r="G93" s="21" t="s">
        <v>30</v>
      </c>
      <c r="H93" s="21" t="s">
        <v>30</v>
      </c>
      <c r="I93" s="39" t="s">
        <v>51</v>
      </c>
      <c r="J93" s="24">
        <v>1334662</v>
      </c>
      <c r="K93" s="24">
        <f t="shared" si="5"/>
        <v>1334662</v>
      </c>
      <c r="L93" s="24">
        <v>0</v>
      </c>
      <c r="M93" s="24">
        <v>0</v>
      </c>
      <c r="N93" s="24">
        <v>1334662</v>
      </c>
      <c r="O93" s="24">
        <v>0</v>
      </c>
      <c r="P93" s="24" t="s">
        <v>46</v>
      </c>
      <c r="Q93" s="25" t="s">
        <v>20</v>
      </c>
    </row>
    <row r="94" spans="1:19" s="43" customFormat="1" ht="116.25" customHeight="1" x14ac:dyDescent="0.25">
      <c r="A94" s="20">
        <v>10</v>
      </c>
      <c r="B94" s="21" t="s">
        <v>59</v>
      </c>
      <c r="C94" s="41" t="s">
        <v>60</v>
      </c>
      <c r="D94" s="41" t="s">
        <v>61</v>
      </c>
      <c r="E94" s="21" t="s">
        <v>94</v>
      </c>
      <c r="F94" s="21" t="s">
        <v>30</v>
      </c>
      <c r="G94" s="21" t="s">
        <v>30</v>
      </c>
      <c r="H94" s="21" t="s">
        <v>30</v>
      </c>
      <c r="I94" s="41" t="s">
        <v>62</v>
      </c>
      <c r="J94" s="24">
        <v>99411320</v>
      </c>
      <c r="K94" s="24">
        <f>SUM(L94:O94)</f>
        <v>99411320</v>
      </c>
      <c r="L94" s="24">
        <v>0</v>
      </c>
      <c r="M94" s="24">
        <v>0</v>
      </c>
      <c r="N94" s="24">
        <v>99411320</v>
      </c>
      <c r="O94" s="24">
        <v>0</v>
      </c>
      <c r="P94" s="45" t="s">
        <v>46</v>
      </c>
      <c r="Q94" s="44" t="s">
        <v>20</v>
      </c>
      <c r="R94" s="42"/>
      <c r="S94" s="42"/>
    </row>
    <row r="95" spans="1:19" s="23" customFormat="1" ht="47.25" customHeight="1" x14ac:dyDescent="0.25">
      <c r="A95" s="46" t="s">
        <v>63</v>
      </c>
      <c r="B95" s="47"/>
      <c r="C95" s="47"/>
      <c r="D95" s="47"/>
      <c r="E95" s="10"/>
      <c r="F95" s="10"/>
      <c r="G95" s="10"/>
      <c r="H95" s="10"/>
      <c r="I95" s="10"/>
      <c r="J95" s="11">
        <f>SUM(J85:J94)</f>
        <v>126589319.7</v>
      </c>
      <c r="K95" s="11">
        <f t="shared" ref="K95:O95" si="6">SUM(K85:K94)</f>
        <v>126589319.7</v>
      </c>
      <c r="L95" s="11">
        <f t="shared" si="6"/>
        <v>0</v>
      </c>
      <c r="M95" s="11">
        <f t="shared" si="6"/>
        <v>0</v>
      </c>
      <c r="N95" s="11">
        <f t="shared" si="6"/>
        <v>126589319.7</v>
      </c>
      <c r="O95" s="11">
        <f t="shared" si="6"/>
        <v>0</v>
      </c>
      <c r="P95" s="27"/>
      <c r="Q95" s="28"/>
    </row>
    <row r="96" spans="1:19" s="23" customFormat="1" ht="47.25" customHeight="1" x14ac:dyDescent="0.25">
      <c r="A96" s="29" t="s">
        <v>15</v>
      </c>
      <c r="B96" s="30"/>
      <c r="C96" s="30"/>
      <c r="D96" s="5"/>
      <c r="E96" s="5"/>
      <c r="F96" s="5"/>
      <c r="G96" s="5"/>
      <c r="H96" s="5"/>
      <c r="I96" s="5"/>
      <c r="J96" s="8">
        <v>0</v>
      </c>
      <c r="K96" s="8">
        <v>0</v>
      </c>
      <c r="L96" s="8">
        <v>0</v>
      </c>
      <c r="M96" s="8">
        <v>0</v>
      </c>
      <c r="N96" s="8">
        <v>0</v>
      </c>
      <c r="O96" s="8">
        <v>0</v>
      </c>
      <c r="P96" s="12"/>
      <c r="Q96" s="14"/>
    </row>
    <row r="97" spans="1:17" s="23" customFormat="1" ht="47.25" customHeight="1" x14ac:dyDescent="0.25">
      <c r="A97" s="31" t="s">
        <v>36</v>
      </c>
      <c r="B97" s="32"/>
      <c r="C97" s="32"/>
      <c r="D97" s="6"/>
      <c r="E97" s="6"/>
      <c r="F97" s="6"/>
      <c r="G97" s="6"/>
      <c r="H97" s="6"/>
      <c r="I97" s="6"/>
      <c r="J97" s="9">
        <v>0</v>
      </c>
      <c r="K97" s="9">
        <v>0</v>
      </c>
      <c r="L97" s="9">
        <v>0</v>
      </c>
      <c r="M97" s="9">
        <v>0</v>
      </c>
      <c r="N97" s="9">
        <v>0</v>
      </c>
      <c r="O97" s="9">
        <v>0</v>
      </c>
      <c r="P97" s="13"/>
      <c r="Q97" s="15"/>
    </row>
    <row r="98" spans="1:17" ht="39.6" customHeight="1" thickBot="1" x14ac:dyDescent="0.3">
      <c r="A98" s="33" t="s">
        <v>64</v>
      </c>
      <c r="B98" s="34"/>
      <c r="C98" s="34"/>
      <c r="D98" s="7"/>
      <c r="E98" s="7"/>
      <c r="F98" s="7"/>
      <c r="G98" s="7"/>
      <c r="H98" s="7"/>
      <c r="I98" s="7"/>
      <c r="J98" s="16">
        <f>J85+J86+J87+J88+J89+J90+J91+J92+J93+J94</f>
        <v>126589319.7</v>
      </c>
      <c r="K98" s="16">
        <f t="shared" ref="K98:O98" si="7">K85+K86+K87+K88+K89+K90+K91+K92+K93+K94</f>
        <v>126589319.7</v>
      </c>
      <c r="L98" s="16">
        <f t="shared" si="7"/>
        <v>0</v>
      </c>
      <c r="M98" s="16">
        <f t="shared" si="7"/>
        <v>0</v>
      </c>
      <c r="N98" s="16">
        <f t="shared" si="7"/>
        <v>126589319.7</v>
      </c>
      <c r="O98" s="16">
        <f t="shared" si="7"/>
        <v>0</v>
      </c>
      <c r="P98" s="17"/>
      <c r="Q98" s="18"/>
    </row>
    <row r="99" spans="1:17" s="35" customFormat="1" ht="58.5" customHeight="1" thickBot="1" x14ac:dyDescent="0.3">
      <c r="A99" s="64" t="s">
        <v>88</v>
      </c>
      <c r="B99" s="65"/>
      <c r="C99" s="65"/>
      <c r="D99" s="65"/>
      <c r="E99" s="65"/>
      <c r="F99" s="65"/>
      <c r="G99" s="65"/>
      <c r="H99" s="65"/>
      <c r="I99" s="65"/>
      <c r="J99" s="65"/>
      <c r="K99" s="65"/>
      <c r="L99" s="65"/>
      <c r="M99" s="65"/>
      <c r="N99" s="65"/>
      <c r="O99" s="65"/>
      <c r="P99" s="65"/>
      <c r="Q99" s="66"/>
    </row>
    <row r="100" spans="1:17" ht="47.25" customHeight="1" x14ac:dyDescent="0.25">
      <c r="A100" s="67" t="s">
        <v>91</v>
      </c>
      <c r="B100" s="68"/>
      <c r="C100" s="68"/>
      <c r="D100" s="68"/>
      <c r="E100" s="69"/>
      <c r="F100" s="69"/>
      <c r="G100" s="69"/>
      <c r="H100" s="70"/>
      <c r="I100" s="70"/>
      <c r="J100" s="71">
        <f>J95+J80+J74+J68+J58+J52+J46+J32+J26+J20+J14+J8</f>
        <v>156513719.40000001</v>
      </c>
      <c r="K100" s="71">
        <f>K101+K102+K103</f>
        <v>156513719.40000001</v>
      </c>
      <c r="L100" s="71">
        <f t="shared" ref="K100:O100" si="8">L95+L80+L74+L68+L58+L52+L46+L32+L26+L20+L14+L8</f>
        <v>0</v>
      </c>
      <c r="M100" s="71">
        <f t="shared" si="8"/>
        <v>0</v>
      </c>
      <c r="N100" s="71">
        <f t="shared" si="8"/>
        <v>156513719.40000001</v>
      </c>
      <c r="O100" s="71">
        <f t="shared" si="8"/>
        <v>0</v>
      </c>
      <c r="P100" s="72"/>
      <c r="Q100" s="73"/>
    </row>
    <row r="101" spans="1:17" ht="47.25" customHeight="1" x14ac:dyDescent="0.25">
      <c r="A101" s="74" t="s">
        <v>15</v>
      </c>
      <c r="B101" s="5"/>
      <c r="C101" s="75"/>
      <c r="D101" s="5"/>
      <c r="E101" s="5"/>
      <c r="F101" s="5"/>
      <c r="G101" s="5"/>
      <c r="H101" s="5"/>
      <c r="I101" s="5"/>
      <c r="J101" s="8">
        <f>J96+J81+J75+J69+J59+J53+J47+J33+J27+J21+J15+J9</f>
        <v>0</v>
      </c>
      <c r="K101" s="8">
        <f t="shared" ref="K101:P101" si="9">K96+K81+K75+K69+K59+K53+K47+K33+K27+K21+K15+K9</f>
        <v>0</v>
      </c>
      <c r="L101" s="8">
        <f t="shared" si="9"/>
        <v>0</v>
      </c>
      <c r="M101" s="8">
        <f t="shared" si="9"/>
        <v>0</v>
      </c>
      <c r="N101" s="8">
        <f t="shared" si="9"/>
        <v>0</v>
      </c>
      <c r="O101" s="8">
        <f t="shared" si="9"/>
        <v>0</v>
      </c>
      <c r="P101" s="8"/>
      <c r="Q101" s="14"/>
    </row>
    <row r="102" spans="1:17" ht="47.25" customHeight="1" x14ac:dyDescent="0.25">
      <c r="A102" s="76" t="s">
        <v>92</v>
      </c>
      <c r="B102" s="6"/>
      <c r="C102" s="77"/>
      <c r="D102" s="6"/>
      <c r="E102" s="6"/>
      <c r="F102" s="6"/>
      <c r="G102" s="6"/>
      <c r="H102" s="6"/>
      <c r="I102" s="6"/>
      <c r="J102" s="9">
        <f>J97+J82+J76+J70+J60+J54+J48+J34+J28+J22+J16+J10</f>
        <v>0</v>
      </c>
      <c r="K102" s="9">
        <f t="shared" ref="K102:O102" si="10">K97+K82+K76+K70+K60+K54+K48+K34+K28+K22+K16+K10</f>
        <v>0</v>
      </c>
      <c r="L102" s="9">
        <f t="shared" si="10"/>
        <v>0</v>
      </c>
      <c r="M102" s="9">
        <f t="shared" si="10"/>
        <v>0</v>
      </c>
      <c r="N102" s="9">
        <f t="shared" si="10"/>
        <v>0</v>
      </c>
      <c r="O102" s="9">
        <f t="shared" si="10"/>
        <v>0</v>
      </c>
      <c r="P102" s="13"/>
      <c r="Q102" s="15"/>
    </row>
    <row r="103" spans="1:17" ht="47.25" customHeight="1" thickBot="1" x14ac:dyDescent="0.3">
      <c r="A103" s="78" t="s">
        <v>93</v>
      </c>
      <c r="B103" s="79"/>
      <c r="C103" s="79"/>
      <c r="D103" s="79"/>
      <c r="E103" s="79"/>
      <c r="F103" s="79"/>
      <c r="G103" s="79"/>
      <c r="H103" s="79"/>
      <c r="I103" s="79"/>
      <c r="J103" s="80">
        <f>J98+J83+J77+J71+J61+J55+J49+J35+J29+J23+J17+J11</f>
        <v>156513719.40000001</v>
      </c>
      <c r="K103" s="80">
        <f t="shared" ref="K103:O103" si="11">K98+K83+K77+K71+K61+K55+K49+K35+K29+K23+K17+K11</f>
        <v>156513719.40000001</v>
      </c>
      <c r="L103" s="80">
        <f t="shared" si="11"/>
        <v>0</v>
      </c>
      <c r="M103" s="80">
        <f t="shared" si="11"/>
        <v>0</v>
      </c>
      <c r="N103" s="80">
        <f t="shared" si="11"/>
        <v>156513719.40000001</v>
      </c>
      <c r="O103" s="80">
        <f t="shared" si="11"/>
        <v>0</v>
      </c>
      <c r="P103" s="17"/>
      <c r="Q103" s="18"/>
    </row>
    <row r="104" spans="1:17" ht="43.15" customHeight="1" x14ac:dyDescent="0.25"/>
    <row r="105" spans="1:17" ht="138.6" customHeight="1" x14ac:dyDescent="0.25"/>
    <row r="106" spans="1:17" ht="43.15" customHeight="1" x14ac:dyDescent="0.25"/>
    <row r="107" spans="1:17" ht="132" customHeight="1" x14ac:dyDescent="0.25"/>
    <row r="108" spans="1:17" ht="43.15" customHeight="1" x14ac:dyDescent="0.25"/>
    <row r="109" spans="1:17" ht="183.6" customHeight="1" x14ac:dyDescent="0.25"/>
    <row r="110" spans="1:17" ht="189.6" customHeight="1" x14ac:dyDescent="0.25"/>
    <row r="111" spans="1:17" ht="43.15" customHeight="1" x14ac:dyDescent="0.25"/>
    <row r="112" spans="1:17" ht="101.45" customHeight="1" x14ac:dyDescent="0.25"/>
    <row r="113" ht="43.15" customHeight="1" x14ac:dyDescent="0.25"/>
    <row r="114" ht="150.6" customHeight="1" x14ac:dyDescent="0.25"/>
    <row r="115" ht="43.15" customHeight="1" x14ac:dyDescent="0.25"/>
    <row r="116" ht="156.6" customHeight="1" x14ac:dyDescent="0.25"/>
    <row r="117" ht="155.44999999999999" customHeight="1" x14ac:dyDescent="0.25"/>
    <row r="118" ht="151.9" customHeight="1" x14ac:dyDescent="0.25"/>
    <row r="119" ht="156" customHeight="1" x14ac:dyDescent="0.25"/>
    <row r="120" ht="90" customHeight="1" x14ac:dyDescent="0.25"/>
    <row r="121" ht="90" customHeight="1" x14ac:dyDescent="0.25"/>
    <row r="122" ht="90" customHeight="1" x14ac:dyDescent="0.25"/>
    <row r="123" ht="90" customHeight="1" x14ac:dyDescent="0.25"/>
    <row r="124" ht="90" customHeight="1" x14ac:dyDescent="0.25"/>
    <row r="125" ht="90" customHeight="1" x14ac:dyDescent="0.25"/>
    <row r="126" ht="90" customHeight="1" x14ac:dyDescent="0.25"/>
    <row r="127" ht="90" customHeight="1" x14ac:dyDescent="0.25"/>
    <row r="128" ht="90" customHeight="1" x14ac:dyDescent="0.25"/>
    <row r="129" ht="90" customHeight="1" x14ac:dyDescent="0.25"/>
    <row r="130" ht="90" customHeight="1" x14ac:dyDescent="0.25"/>
    <row r="131" ht="90" customHeight="1" x14ac:dyDescent="0.25"/>
    <row r="132" ht="90" customHeight="1" x14ac:dyDescent="0.25"/>
    <row r="133" ht="43.15" customHeight="1" x14ac:dyDescent="0.25"/>
    <row r="134" ht="195" customHeight="1" x14ac:dyDescent="0.25"/>
    <row r="135" ht="243.6" customHeight="1" x14ac:dyDescent="0.25"/>
    <row r="136" ht="43.15" customHeight="1" x14ac:dyDescent="0.25"/>
    <row r="137" ht="60" customHeight="1" x14ac:dyDescent="0.25"/>
    <row r="138" ht="60" customHeight="1" x14ac:dyDescent="0.25"/>
    <row r="139" ht="60" customHeight="1" x14ac:dyDescent="0.25"/>
    <row r="140" ht="60" customHeight="1" x14ac:dyDescent="0.25"/>
    <row r="141" ht="60" customHeight="1" x14ac:dyDescent="0.25"/>
    <row r="142" ht="60" customHeight="1" x14ac:dyDescent="0.25"/>
    <row r="143" ht="60" customHeight="1" x14ac:dyDescent="0.25"/>
    <row r="144" ht="156" customHeight="1" x14ac:dyDescent="0.25"/>
    <row r="145" ht="60" customHeight="1" x14ac:dyDescent="0.25"/>
    <row r="146" ht="43.15" customHeight="1" x14ac:dyDescent="0.25"/>
    <row r="147" ht="100.15" customHeight="1" x14ac:dyDescent="0.25"/>
    <row r="148" ht="100.15" customHeight="1" x14ac:dyDescent="0.25"/>
    <row r="149" ht="100.15" customHeight="1" x14ac:dyDescent="0.25"/>
    <row r="150" ht="100.15" customHeight="1" x14ac:dyDescent="0.25"/>
    <row r="151" ht="43.15" customHeight="1" x14ac:dyDescent="0.25"/>
    <row r="152" ht="87.6" customHeight="1" x14ac:dyDescent="0.25"/>
    <row r="153" ht="87.6" customHeight="1" x14ac:dyDescent="0.25"/>
    <row r="154" ht="87.6" customHeight="1" x14ac:dyDescent="0.25"/>
    <row r="155" ht="43.15" customHeight="1" x14ac:dyDescent="0.25"/>
    <row r="156" ht="217.15" customHeight="1" x14ac:dyDescent="0.25"/>
    <row r="157" ht="325.14999999999998" customHeight="1" x14ac:dyDescent="0.25"/>
    <row r="158" ht="43.15" customHeight="1" x14ac:dyDescent="0.25"/>
    <row r="159" ht="118.15" customHeight="1" x14ac:dyDescent="0.25"/>
    <row r="160" ht="43.15" customHeight="1" x14ac:dyDescent="0.25"/>
    <row r="161" ht="80.45" customHeight="1" x14ac:dyDescent="0.25"/>
    <row r="162" ht="43.15" customHeight="1" x14ac:dyDescent="0.25"/>
    <row r="163" ht="60" customHeight="1" x14ac:dyDescent="0.25"/>
    <row r="164" ht="43.15" customHeight="1" x14ac:dyDescent="0.25"/>
    <row r="165" ht="112.15" customHeight="1" x14ac:dyDescent="0.25"/>
    <row r="166" ht="43.15" customHeight="1" x14ac:dyDescent="0.25"/>
    <row r="170" ht="30" customHeight="1" x14ac:dyDescent="0.25"/>
  </sheetData>
  <mergeCells count="41">
    <mergeCell ref="A100:D100"/>
    <mergeCell ref="N1:Q2"/>
    <mergeCell ref="C4:C5"/>
    <mergeCell ref="D4:D5"/>
    <mergeCell ref="E4:E5"/>
    <mergeCell ref="J4:J5"/>
    <mergeCell ref="K4:O4"/>
    <mergeCell ref="F4:F5"/>
    <mergeCell ref="G4:G5"/>
    <mergeCell ref="A3:Q3"/>
    <mergeCell ref="H4:H5"/>
    <mergeCell ref="I4:I5"/>
    <mergeCell ref="A4:A5"/>
    <mergeCell ref="A99:Q99"/>
    <mergeCell ref="A46:D46"/>
    <mergeCell ref="A84:Q84"/>
    <mergeCell ref="B4:B5"/>
    <mergeCell ref="P4:P5"/>
    <mergeCell ref="Q4:Q5"/>
    <mergeCell ref="A36:Q36"/>
    <mergeCell ref="A8:D8"/>
    <mergeCell ref="A6:Q6"/>
    <mergeCell ref="A12:Q12"/>
    <mergeCell ref="A14:D14"/>
    <mergeCell ref="A18:Q18"/>
    <mergeCell ref="A20:D20"/>
    <mergeCell ref="A80:D80"/>
    <mergeCell ref="A95:D95"/>
    <mergeCell ref="A50:Q50"/>
    <mergeCell ref="A52:D52"/>
    <mergeCell ref="A56:Q56"/>
    <mergeCell ref="A24:Q24"/>
    <mergeCell ref="A26:D26"/>
    <mergeCell ref="A30:Q30"/>
    <mergeCell ref="A32:D32"/>
    <mergeCell ref="A78:Q78"/>
    <mergeCell ref="A58:D58"/>
    <mergeCell ref="A62:Q62"/>
    <mergeCell ref="A68:D68"/>
    <mergeCell ref="A72:Q72"/>
    <mergeCell ref="A74:D74"/>
  </mergeCells>
  <pageMargins left="0.25" right="0.25" top="0.75" bottom="0.75" header="0.3" footer="0.3"/>
  <pageSetup paperSize="9" scale="2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3"/>
  <sheetViews>
    <sheetView workbookViewId="0">
      <selection activeCell="I19" sqref="I19"/>
    </sheetView>
  </sheetViews>
  <sheetFormatPr defaultRowHeight="15" x14ac:dyDescent="0.25"/>
  <cols>
    <col min="2" max="2" width="26.7109375" customWidth="1"/>
  </cols>
  <sheetData>
    <row r="2" spans="2:2" ht="15.75" x14ac:dyDescent="0.25">
      <c r="B2" s="4" t="s">
        <v>5</v>
      </c>
    </row>
    <row r="3" spans="2:2" ht="31.5" x14ac:dyDescent="0.25">
      <c r="B3" s="4" t="s">
        <v>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2026_СЗ</vt:lpstr>
      <vt:lpstr>Лист2</vt:lpstr>
      <vt:lpstr>'2026_СЗ'!Область_печати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Марышева Елена</dc:creator>
  <cp:lastModifiedBy>u1510</cp:lastModifiedBy>
  <cp:lastPrinted>2022-11-03T08:14:23Z</cp:lastPrinted>
  <dcterms:created xsi:type="dcterms:W3CDTF">2021-07-02T07:35:59Z</dcterms:created>
  <dcterms:modified xsi:type="dcterms:W3CDTF">2026-02-02T11:20:49Z</dcterms:modified>
</cp:coreProperties>
</file>