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01"/>
  <workbookPr/>
  <mc:AlternateContent xmlns:mc="http://schemas.openxmlformats.org/markup-compatibility/2006">
    <mc:Choice Requires="x15">
      <x15ac:absPath xmlns:x15ac="http://schemas.microsoft.com/office/spreadsheetml/2010/11/ac" url="Y:\2026 год\ОТДЕЛ РЕГУЛИРОВАНИЯ КОНТРАКТНОЙ СИСТЕМЫ\МОНИТОРИНГИ\Графики СЗ_2026 год\"/>
    </mc:Choice>
  </mc:AlternateContent>
  <xr:revisionPtr revIDLastSave="0" documentId="13_ncr:1_{414E1206-3405-4085-83D7-8267964F4795}" xr6:coauthVersionLast="43" xr6:coauthVersionMax="43" xr10:uidLastSave="{00000000-0000-0000-0000-000000000000}"/>
  <bookViews>
    <workbookView xWindow="-120" yWindow="-120" windowWidth="29040" windowHeight="15840" xr2:uid="{00000000-000D-0000-FFFF-FFFF00000000}"/>
  </bookViews>
  <sheets>
    <sheet name="2026_СЗ" sheetId="7" r:id="rId1"/>
    <sheet name="Лист2" sheetId="4" state="hidden" r:id="rId2"/>
  </sheets>
  <definedNames>
    <definedName name="_xlnm.Print_Area" localSheetId="0">'2026_СЗ'!$A$1:$Q$154</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K95" i="7" l="1"/>
  <c r="K94" i="7"/>
  <c r="K138" i="7"/>
  <c r="L138" i="7"/>
  <c r="L168" i="7" s="1"/>
  <c r="M138" i="7"/>
  <c r="N138" i="7"/>
  <c r="O138" i="7"/>
  <c r="J138" i="7"/>
  <c r="K135" i="7"/>
  <c r="L135" i="7"/>
  <c r="L165" i="7" s="1"/>
  <c r="M135" i="7"/>
  <c r="N135" i="7"/>
  <c r="O135" i="7"/>
  <c r="O165" i="7" s="1"/>
  <c r="J135" i="7"/>
  <c r="J165" i="7" s="1"/>
  <c r="K128" i="7"/>
  <c r="K129" i="7"/>
  <c r="K130" i="7"/>
  <c r="K131" i="7"/>
  <c r="K132" i="7"/>
  <c r="K133" i="7"/>
  <c r="K134" i="7"/>
  <c r="K127" i="7"/>
  <c r="K126" i="7"/>
  <c r="K142" i="7"/>
  <c r="K145" i="7"/>
  <c r="L145" i="7"/>
  <c r="M145" i="7"/>
  <c r="N145" i="7"/>
  <c r="O145" i="7"/>
  <c r="J145" i="7"/>
  <c r="J142" i="7"/>
  <c r="K141" i="7"/>
  <c r="K140" i="7"/>
  <c r="M168" i="7"/>
  <c r="O167" i="7"/>
  <c r="K167" i="7"/>
  <c r="L167" i="7"/>
  <c r="M167" i="7"/>
  <c r="N167" i="7"/>
  <c r="J167" i="7"/>
  <c r="K166" i="7"/>
  <c r="L166" i="7"/>
  <c r="M166" i="7"/>
  <c r="N166" i="7"/>
  <c r="O166" i="7"/>
  <c r="J166" i="7"/>
  <c r="M165" i="7"/>
  <c r="O168" i="7" l="1"/>
  <c r="J168" i="7"/>
  <c r="J57" i="7" l="1"/>
  <c r="J14" i="7"/>
  <c r="O57" i="7" l="1"/>
  <c r="M57" i="7"/>
  <c r="L57" i="7"/>
  <c r="O54" i="7"/>
  <c r="M54" i="7"/>
  <c r="L54" i="7"/>
  <c r="J54" i="7"/>
  <c r="K53" i="7" l="1"/>
  <c r="N53" i="7" s="1"/>
  <c r="J121" i="7" l="1"/>
  <c r="J80" i="7"/>
  <c r="O68" i="7"/>
  <c r="M68" i="7"/>
  <c r="L68" i="7"/>
  <c r="J68" i="7"/>
  <c r="J65" i="7"/>
  <c r="O24" i="7"/>
  <c r="M24" i="7"/>
  <c r="L24" i="7"/>
  <c r="J24" i="7"/>
  <c r="J21" i="7"/>
  <c r="O21" i="7"/>
  <c r="M21" i="7"/>
  <c r="L21" i="7"/>
  <c r="J17" i="7" l="1"/>
  <c r="N14" i="7"/>
  <c r="K14" i="7"/>
  <c r="O17" i="7"/>
  <c r="N17" i="7"/>
  <c r="M17" i="7"/>
  <c r="L17" i="7"/>
  <c r="K17" i="7"/>
  <c r="O124" i="7"/>
  <c r="M124" i="7"/>
  <c r="L124" i="7"/>
  <c r="J124" i="7"/>
  <c r="O121" i="7"/>
  <c r="M121" i="7"/>
  <c r="L121" i="7"/>
  <c r="K120" i="7"/>
  <c r="N120" i="7" s="1"/>
  <c r="K119" i="7"/>
  <c r="N119" i="7" s="1"/>
  <c r="K118" i="7"/>
  <c r="N118" i="7" s="1"/>
  <c r="K117" i="7"/>
  <c r="N117" i="7" s="1"/>
  <c r="K116" i="7"/>
  <c r="N116" i="7" s="1"/>
  <c r="K115" i="7"/>
  <c r="N115" i="7" s="1"/>
  <c r="K114" i="7"/>
  <c r="N114" i="7" s="1"/>
  <c r="K113" i="7"/>
  <c r="N113" i="7" s="1"/>
  <c r="K112" i="7"/>
  <c r="N112" i="7" s="1"/>
  <c r="K111" i="7"/>
  <c r="N111" i="7" s="1"/>
  <c r="K110" i="7"/>
  <c r="N110" i="7" s="1"/>
  <c r="K109" i="7"/>
  <c r="N109" i="7" s="1"/>
  <c r="K108" i="7"/>
  <c r="N108" i="7" s="1"/>
  <c r="K107" i="7"/>
  <c r="N107" i="7" s="1"/>
  <c r="K106" i="7"/>
  <c r="N106" i="7" s="1"/>
  <c r="K105" i="7"/>
  <c r="N105" i="7" s="1"/>
  <c r="K104" i="7"/>
  <c r="N104" i="7" s="1"/>
  <c r="K103" i="7"/>
  <c r="N103" i="7" s="1"/>
  <c r="K102" i="7"/>
  <c r="N102" i="7" s="1"/>
  <c r="K101" i="7"/>
  <c r="N101" i="7" s="1"/>
  <c r="K100" i="7"/>
  <c r="N100" i="7" s="1"/>
  <c r="K99" i="7"/>
  <c r="N99" i="7" s="1"/>
  <c r="K98" i="7"/>
  <c r="N98" i="7" s="1"/>
  <c r="K97" i="7"/>
  <c r="N97" i="7" s="1"/>
  <c r="K96" i="7"/>
  <c r="N96" i="7" s="1"/>
  <c r="N95" i="7"/>
  <c r="A95" i="7"/>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O65" i="7"/>
  <c r="M65" i="7"/>
  <c r="L65" i="7"/>
  <c r="A61" i="7"/>
  <c r="A62" i="7" s="1"/>
  <c r="A63" i="7" s="1"/>
  <c r="A64" i="7" s="1"/>
  <c r="O142" i="7" l="1"/>
  <c r="N142" i="7"/>
  <c r="M142" i="7"/>
  <c r="L142" i="7"/>
  <c r="A127" i="7"/>
  <c r="A128" i="7" s="1"/>
  <c r="A129" i="7" s="1"/>
  <c r="A130" i="7" s="1"/>
  <c r="A131" i="7" s="1"/>
  <c r="A132" i="7" s="1"/>
  <c r="A133" i="7" s="1"/>
  <c r="A134" i="7" s="1"/>
  <c r="J77" i="7"/>
  <c r="O74" i="7"/>
  <c r="O150" i="7" s="1"/>
  <c r="N74" i="7"/>
  <c r="M74" i="7"/>
  <c r="L74" i="7"/>
  <c r="K74" i="7"/>
  <c r="J74" i="7"/>
  <c r="O71" i="7"/>
  <c r="N71" i="7"/>
  <c r="M71" i="7"/>
  <c r="L71" i="7"/>
  <c r="K71" i="7"/>
  <c r="J71" i="7"/>
  <c r="A27" i="7"/>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O14" i="7"/>
  <c r="M14" i="7"/>
  <c r="M16" i="7" s="1"/>
  <c r="M149" i="7" s="1"/>
  <c r="L14" i="7"/>
  <c r="L16" i="7" s="1"/>
  <c r="L149" i="7" s="1"/>
  <c r="K68" i="7"/>
  <c r="K52" i="7"/>
  <c r="N52" i="7" s="1"/>
  <c r="K51" i="7"/>
  <c r="N51" i="7" s="1"/>
  <c r="K50" i="7"/>
  <c r="N50" i="7" s="1"/>
  <c r="K49" i="7"/>
  <c r="N49" i="7" s="1"/>
  <c r="K48" i="7"/>
  <c r="N48" i="7" s="1"/>
  <c r="K47" i="7"/>
  <c r="N47" i="7" s="1"/>
  <c r="K46" i="7"/>
  <c r="N46" i="7" s="1"/>
  <c r="K45" i="7"/>
  <c r="N45" i="7" s="1"/>
  <c r="K44" i="7"/>
  <c r="N44" i="7" s="1"/>
  <c r="K43" i="7"/>
  <c r="N43" i="7" s="1"/>
  <c r="K42" i="7"/>
  <c r="N42" i="7" s="1"/>
  <c r="K41" i="7"/>
  <c r="N41" i="7" s="1"/>
  <c r="K40" i="7"/>
  <c r="N40" i="7" s="1"/>
  <c r="K39" i="7"/>
  <c r="N39" i="7" s="1"/>
  <c r="K38" i="7"/>
  <c r="N38" i="7" s="1"/>
  <c r="K37" i="7"/>
  <c r="N37" i="7" s="1"/>
  <c r="K36" i="7"/>
  <c r="N36" i="7" s="1"/>
  <c r="K35" i="7"/>
  <c r="N35" i="7" s="1"/>
  <c r="K34" i="7"/>
  <c r="N34" i="7" s="1"/>
  <c r="K33" i="7"/>
  <c r="N33" i="7" s="1"/>
  <c r="K32" i="7"/>
  <c r="N32" i="7" s="1"/>
  <c r="K31" i="7"/>
  <c r="N31" i="7" s="1"/>
  <c r="K30" i="7"/>
  <c r="N30" i="7" s="1"/>
  <c r="K29" i="7"/>
  <c r="N29" i="7" s="1"/>
  <c r="K28" i="7"/>
  <c r="N28" i="7" s="1"/>
  <c r="K27" i="7"/>
  <c r="K26" i="7"/>
  <c r="N149" i="7"/>
  <c r="K149" i="7"/>
  <c r="J149" i="7"/>
  <c r="O147" i="7"/>
  <c r="O137" i="7"/>
  <c r="N137" i="7"/>
  <c r="M137" i="7"/>
  <c r="L137" i="7"/>
  <c r="K137" i="7"/>
  <c r="J137" i="7"/>
  <c r="O123" i="7"/>
  <c r="N123" i="7"/>
  <c r="M123" i="7"/>
  <c r="L123" i="7"/>
  <c r="K123" i="7"/>
  <c r="J123" i="7"/>
  <c r="O92" i="7"/>
  <c r="N92" i="7"/>
  <c r="M92" i="7"/>
  <c r="L92" i="7"/>
  <c r="K92" i="7"/>
  <c r="J92" i="7"/>
  <c r="O91" i="7"/>
  <c r="N91" i="7"/>
  <c r="M91" i="7"/>
  <c r="L91" i="7"/>
  <c r="K91" i="7"/>
  <c r="J91" i="7"/>
  <c r="O89" i="7"/>
  <c r="N89" i="7"/>
  <c r="M89" i="7"/>
  <c r="L89" i="7"/>
  <c r="K89" i="7"/>
  <c r="J89" i="7"/>
  <c r="O86" i="7"/>
  <c r="N86" i="7"/>
  <c r="M86" i="7"/>
  <c r="L86" i="7"/>
  <c r="K86" i="7"/>
  <c r="J86" i="7"/>
  <c r="O85" i="7"/>
  <c r="N85" i="7"/>
  <c r="M85" i="7"/>
  <c r="L85" i="7"/>
  <c r="K85" i="7"/>
  <c r="J85" i="7"/>
  <c r="O83" i="7"/>
  <c r="N83" i="7"/>
  <c r="M83" i="7"/>
  <c r="L83" i="7"/>
  <c r="K83" i="7"/>
  <c r="J83" i="7"/>
  <c r="O80" i="7"/>
  <c r="N80" i="7"/>
  <c r="M80" i="7"/>
  <c r="L80" i="7"/>
  <c r="K80" i="7"/>
  <c r="O79" i="7"/>
  <c r="N79" i="7"/>
  <c r="M79" i="7"/>
  <c r="L79" i="7"/>
  <c r="K79" i="7"/>
  <c r="J79" i="7"/>
  <c r="O77" i="7"/>
  <c r="N77" i="7"/>
  <c r="M77" i="7"/>
  <c r="L77" i="7"/>
  <c r="K77" i="7"/>
  <c r="M150" i="7"/>
  <c r="O67" i="7"/>
  <c r="N67" i="7"/>
  <c r="M67" i="7"/>
  <c r="L67" i="7"/>
  <c r="K67" i="7"/>
  <c r="J67" i="7"/>
  <c r="O56" i="7"/>
  <c r="N56" i="7"/>
  <c r="M56" i="7"/>
  <c r="L56" i="7"/>
  <c r="K56" i="7"/>
  <c r="J56" i="7"/>
  <c r="O23" i="7"/>
  <c r="N23" i="7"/>
  <c r="M23" i="7"/>
  <c r="L23" i="7"/>
  <c r="K23" i="7"/>
  <c r="J23" i="7"/>
  <c r="O16" i="7"/>
  <c r="N16" i="7"/>
  <c r="O10" i="7"/>
  <c r="N10" i="7"/>
  <c r="M10" i="7"/>
  <c r="L10" i="7"/>
  <c r="K10" i="7"/>
  <c r="J10" i="7"/>
  <c r="O9" i="7"/>
  <c r="N9" i="7"/>
  <c r="M9" i="7"/>
  <c r="L9" i="7"/>
  <c r="K9" i="7"/>
  <c r="J9" i="7"/>
  <c r="O7" i="7"/>
  <c r="N7" i="7"/>
  <c r="M7" i="7"/>
  <c r="L7" i="7"/>
  <c r="K7" i="7"/>
  <c r="J7" i="7"/>
  <c r="K54" i="7" l="1"/>
  <c r="K57" i="7"/>
  <c r="K147" i="7"/>
  <c r="K150" i="7" s="1"/>
  <c r="N19" i="7"/>
  <c r="K24" i="7"/>
  <c r="K21" i="7"/>
  <c r="N59" i="7"/>
  <c r="K65" i="7"/>
  <c r="N27" i="7"/>
  <c r="J147" i="7"/>
  <c r="J150" i="7" s="1"/>
  <c r="M147" i="7"/>
  <c r="N147" i="7"/>
  <c r="N150" i="7" s="1"/>
  <c r="L150" i="7"/>
  <c r="L147" i="7"/>
  <c r="N26" i="7"/>
  <c r="N57" i="7" l="1"/>
  <c r="N54" i="7"/>
  <c r="N65" i="7"/>
  <c r="N68" i="7"/>
  <c r="N21" i="7"/>
  <c r="N24" i="7"/>
  <c r="N121" i="7" l="1"/>
  <c r="N165" i="7" s="1"/>
  <c r="K121" i="7"/>
  <c r="K124" i="7"/>
  <c r="K168" i="7"/>
  <c r="K165" i="7" s="1"/>
  <c r="N168" i="7"/>
  <c r="N94" i="7"/>
  <c r="N124" i="7"/>
</calcChain>
</file>

<file path=xl/sharedStrings.xml><?xml version="1.0" encoding="utf-8"?>
<sst xmlns="http://schemas.openxmlformats.org/spreadsheetml/2006/main" count="903" uniqueCount="234">
  <si>
    <t>№ п/п</t>
  </si>
  <si>
    <t>Наименование национального проекта</t>
  </si>
  <si>
    <t>НМЦК, руб.</t>
  </si>
  <si>
    <t>Наименование 
федерального проекта</t>
  </si>
  <si>
    <t>Наименование 
государственной программы 
Липецкой области</t>
  </si>
  <si>
    <t>Предполагаемая дата размещения (месяц)</t>
  </si>
  <si>
    <t>новая закупка</t>
  </si>
  <si>
    <t>скорректированная закупка</t>
  </si>
  <si>
    <t>Всего, руб.</t>
  </si>
  <si>
    <t>Источник финансирования</t>
  </si>
  <si>
    <t>Наименование 
объекта закупки</t>
  </si>
  <si>
    <t>Наименование способа определения поставщика (подрядчика, исполнителя)</t>
  </si>
  <si>
    <t>0 закупок в рамках нац.проектов</t>
  </si>
  <si>
    <t>Наименование координатора</t>
  </si>
  <si>
    <t>Перечень заказчиков</t>
  </si>
  <si>
    <t>Согласовано:
Начальник МКУ "Управление муниципального заказа города Липецка"
Черноусова Е.А.</t>
  </si>
  <si>
    <t>областной
бюджет, руб.</t>
  </si>
  <si>
    <t>местный
бюджет, руб.</t>
  </si>
  <si>
    <t xml:space="preserve">1. МБОУ СШ № 5 
2. МБОУ № 32 
3. МБОУ СОШ № 40 
4. МБОУ СОШ № 50 
5. МБОУ СОШ № 47 
6. МБОУ " ШКОЛА № 6" 
7. МБОУ СОШ № 36 
8. МБОУ СШ № 2 
9. МБОУ ООШ № 22 
10. МБОУ СОШ № 46 
11. МБОУ ГИМНАЗИЯ №19 
12. МБОУ "СМШ № 65 "СПЕКТР"" 
13. МБОУ СОШ №49 
14. МБОУ СШ № 52 
15. МБОУ СОШ № 24 
16. МБОУ СШ №9 
17. МБОУ СШ №35 
18. МБОУ СШ № 41 
19. МБОУ СШ № 8 
20. МБОУ СШ № 14  
21. МБОУ ВСШ № 11 
22. МБОУ СШООЗЗ № 1 
23. МБОУ СШ № 28 
24. МБОУ СШ №72 
25. МБОУ СШ № 70 
26. МБОУ "ГИМНАЗИЯ №64" 
27. МБОУ СШ № 62 
28. МБОУ СШ № 63 
29. МБОУ СШ №45 
30. МБОУ СШ № 33 
31. МБОУ № 16 Г. 
32. МБОУ СШ №42 
33. МБОУ СШООЗЗ №2 
34. МБОУ СШ №31 
35. МБОУ СШ №68 
36. МБОУ СШ № 10 
37. МБОУ ОШ № 25 
38. МБОУ ЛИЦЕЙ №66 
39. МБОУ СШ № 11 
40. МБОУ СОШ №7 
41. МБОУ СШ № 37 
42. МБОУ СШ № 54 
43. МБОУ СОШ № 4 
</t>
  </si>
  <si>
    <t>Оказание услуги по изготовлению и поставке бланков аттестатов об основном общем и среднем общем образовании и приложений к ним, свидетельств об обучении</t>
  </si>
  <si>
    <t>17.23.13.141</t>
  </si>
  <si>
    <t>февраль</t>
  </si>
  <si>
    <t>эл.аукцион</t>
  </si>
  <si>
    <t>эл. аукцион</t>
  </si>
  <si>
    <t>Поставка бумаги для офисной техники</t>
  </si>
  <si>
    <t>апрель</t>
  </si>
  <si>
    <t>май</t>
  </si>
  <si>
    <t>июнь</t>
  </si>
  <si>
    <t>июль</t>
  </si>
  <si>
    <t>-</t>
  </si>
  <si>
    <t>56.29.20.120</t>
  </si>
  <si>
    <t>49.39.13.000-00000102</t>
  </si>
  <si>
    <t>сентябрь</t>
  </si>
  <si>
    <t>Муниципальные бюджетные дошкольные образовательные учреждения города Липецка (61 заказчик)</t>
  </si>
  <si>
    <t>октябрь</t>
  </si>
  <si>
    <t>Муниципальные бюджетные дошкольные образовательные учреждения города Липецка (32 заказчика)</t>
  </si>
  <si>
    <t>Муниципальные бюджетные дошкольные образовательные учреждения города Липецка (29 заказчиков)</t>
  </si>
  <si>
    <t>ноябрь</t>
  </si>
  <si>
    <t>Муниципальные бюджетные дошкольные образовательные учреждения города Липецка (21 заказчик)</t>
  </si>
  <si>
    <t>Муниципальные бюджетные образовательные учреждения города Липецка (6 заказчиков)</t>
  </si>
  <si>
    <t>декабрь</t>
  </si>
  <si>
    <t xml:space="preserve">Поставка воды питьевой упакованной </t>
  </si>
  <si>
    <t>Муниципальные бюджетные образовательные учреждения города Липецка (43 заказчика)</t>
  </si>
  <si>
    <t>Муниципальные бюджетные образовательные учреждения города Липецка (13 заказчиков)</t>
  </si>
  <si>
    <t>Муниципальные бюджетные образовательные учреждения города Липецка (16 заказчиков)</t>
  </si>
  <si>
    <t>Муниципальные бюджетные образовательные учреждения города Липецка (17 заказчиков)</t>
  </si>
  <si>
    <t>Муниципальные бюджетные образовательные учреждения города Липецка (11 заказчиков)</t>
  </si>
  <si>
    <t>открытый конкурс</t>
  </si>
  <si>
    <t>Поставка песка природного (речного)</t>
  </si>
  <si>
    <t>март</t>
  </si>
  <si>
    <t>Наименование заказчиков</t>
  </si>
  <si>
    <t>Товар (работа, услуга) по Общероссийскому классификатору продукции по видам экономической деятельности ОК 034-2014 (КПЕС 2008) (ОКПД2)</t>
  </si>
  <si>
    <t>федеральный бюджет, руб.</t>
  </si>
  <si>
    <t>внебюджетные средства, руб.</t>
  </si>
  <si>
    <t>январь</t>
  </si>
  <si>
    <t>Итого 0 закупок, в т.ч.</t>
  </si>
  <si>
    <t>0 закупок в рамках гос.программы</t>
  </si>
  <si>
    <t>0 закупок, относящихся к категории "Прочие"</t>
  </si>
  <si>
    <t>Итого 1 закупка, в т.ч.</t>
  </si>
  <si>
    <t>август</t>
  </si>
  <si>
    <t>Итого 2 закупки для 4 заказчиков, в т.ч.</t>
  </si>
  <si>
    <t>2 закупки, относящаяся к категории "Прочие"</t>
  </si>
  <si>
    <t>1 закупка, относящихся к категории "Прочие"</t>
  </si>
  <si>
    <t>Итого 9 закупок, в т.ч.</t>
  </si>
  <si>
    <t>Итого 2 закупки, в т.ч.</t>
  </si>
  <si>
    <t>ВСЕГО 2025 год</t>
  </si>
  <si>
    <t>Итого 6 закупок, в т.ч.</t>
  </si>
  <si>
    <t>6 закупок, относящихся к категории "Прочие"</t>
  </si>
  <si>
    <t>0 закупок, относящаяся к категории "Прочие"</t>
  </si>
  <si>
    <t>2 закупки, относящихся к категории "Прочие"</t>
  </si>
  <si>
    <t>Поставка продуктов питания (творог, масло сливочное) на 1 полугодие 2026 года</t>
  </si>
  <si>
    <t>9 закупок, относящихся к категории "Прочие"</t>
  </si>
  <si>
    <r>
      <t xml:space="preserve">График определения поставщика (подрядчика, исполнителя) посредством совместных закупок на 2026 год,
осуществляемого МКУ "Управление муниципального заказа города Липецка"
по состоянию на 01.01.2026 года
</t>
    </r>
    <r>
      <rPr>
        <b/>
        <sz val="24"/>
        <color rgb="FFFF0000"/>
        <rFont val="Times New Roman"/>
        <family val="1"/>
        <charset val="204"/>
      </rPr>
      <t>(версия 0)</t>
    </r>
  </si>
  <si>
    <t>Муниципальные дошкольные образовательные учреждения и Муниципальные бюджетные общеобразовательные учреждения (54 заказчиков)</t>
  </si>
  <si>
    <t>1.  МБОУ "Гимназия №64" города Липецка;           2. ДОУ № 6 г. Липецка;                                                       3. ДОУ № 18 г. Липецка;                                                4. ДОУ № 37 г. Липецка;                                                  5. ДОУ № 124 г.Липецка;                                                      6. ДОУ № 96 г.Липецка;                                                 7. ДОУ № 38 г.Липецка;                                                  8. ДОУ № 15 г.Липецка;                                                9. ДОУ №110 г.Липецка;                                                10. ДОУ № 91 г.Липецка;                                                   11. ДОУ № 138 г.Липецка;                                                 12. ДОУ №116 г.Липецка;                                               13. ДОУ № 113 г.Липецка;                                           14. ДОУ №64 г.Липецка;                                                     15. ДОУ №22 г.Липецка;                                                    16. ДОУ № 66 г.Липецка;                                                    17. ДОУ № 12 г.Липецка;                                              18. МБОУ СОШ № 40 г.Липецка;                                  19. ДОУ № 136 г.Липецка;                                                20. ДОУ № 119 г.Липецка;                                             21. ДОУ № 130 г.Липецка;                                               22. ДОУ № 78 г.Липецка;                                                    23. ДОУ № 103 г.Липецка;                                             24. ДОУ №134 г.Липецка;                                                25. ДОУ № 128 г.Липецка;                                            26. ДОУ № 99 г.Липецка;                                            27. ДОУ № 85 г.Липецка;                                               28. ДОУ № 77 г.Липецка;                                                  29. ДОУ № 10 г.Липецка;                                           30. ДОУ № 68 г.Липецка;                                            31. ДОУ № 44 г.Липецка;                                              32. ДОУ № 98 г.Липецка;                                            33. ДОУ №76 г.Липецка;                                             34. ДОУ № 114 г.Липецка;                                              35 ДОУ №95 г.Липецка;                                                36. ДОУ № 137 г.Липецка;                                          37. ДОУ № 1 г.Липецка;                                                    38. ДОУ № 139 г.Липецка;                                                39. ДОУ №9 г.Липецка;                                                    40. ДОУ № 29 г.Липецка;                                                 41. ДОУ № 21 г.Липецка;                                             42. ДОУ № 105г.Липецка;                                                  43. ДОУ № 123 г.Липецка;                                              44. ДОУ № 25г.Липецка;                                              45. ДОУ №79 г.Липецка;                                                  46. ДОУ № 135 г.Липецка;                                          47. ДОУ № 101 г.Липецка;                                               48. ДОУ № 127 г.Липецка;                                          49. ДОУ № 8 г.Липецка;                                               50. ДОУ № 83г.Липецка;                                               51. ДОУ № 3 г.Липецка;                                                  52. ДОУ № 42 г.Липецка;                                                    53. МБОУ СШ № 70 г.Липецка;                               54. ДОУ №35 г.Липецка</t>
  </si>
  <si>
    <t>08.12.11.130-00000005</t>
  </si>
  <si>
    <t>Муниципальные бюджетные учреждения города Липецка (106 заказчиков)</t>
  </si>
  <si>
    <t>17.12.14.119</t>
  </si>
  <si>
    <t>Муниципальные бюджетные учреждения города Липецка (17 заказчиков)</t>
  </si>
  <si>
    <t xml:space="preserve">1 МБОУ № 11 г. Липецка
2 МБОУ СОШ № 24 г. Липецка
3 Департамент финансов администрации г. Липецка
4 МБОУСШ № 14 г. Липецка
5 Департамент экономического развития г. Липецка
6 Управление опеки (попечительства) и охраны прав детства администрации г. Липецка
7 МБОУ "Лицей № 3 им. К.А. Москаленко" г. Липецка
8 МБ ОУСШ №2 г. Липецка
9 МБ ОУ СШ №65 "Спектр" г. Липецка
10 МБ ОУ "Гимназия №64 В.И. Котельникова" г. Липецка
11 МБОУ СОШ №77
12 МБ УДО дом детского творчества "Лира" г. Липецка
13 МБ ДОУ № 5 г. Липецка
14 Администрация г. Липецка
15 МБ ОУ ДО "спортивная школа № 8 "Юность" 
16 МБ ДОУ № 95 г. Липецка
17 МБ ДОУ  №77 г. Липецка
</t>
  </si>
  <si>
    <t>22.29.</t>
  </si>
  <si>
    <t>1. МБ ДОУ №38 г. Липецка
2. МБ ДОУ №64 г. Липецка
3. МБОУ СОШ №40 г. Липецка
4. МБ ДОУ №96 г. Липецка
5. МБ ДОУ №25 г. Липецка
6. МБ ДОУ №105 г. Липецка
7. МБ ДОУ №76 г. Липецка
8. МБ ДОУ №123 г. Липецка
9. МБ ДОУ №124 г. Липецка
10. МБ ДОУ №98 г. Липецка
11. МБ ДОУ №91 г. Липецка
12. МБ ДОУ №37 г. Липецка
13. МБ ДОУ №79 г. Липецка
14. МБ ДОУ №62 г. Липецка
15. МБ ДОУ №99 г. Липецка
16. МБ ДОУ №95 г. Липецка
17. МБ ДОУ №83 г. Липецка
18. МБ ДОУ №66 г. Липецка
19. МБ ДОУ №139 г. Липецка
20. МБ ДОУ №1 г. Липецка
21. МБ ДОУ №18 г. Липецка</t>
  </si>
  <si>
    <t>Поставка продуктов питания (мясо охлажденное, субпродукты) на 2 полугодие 2026 года</t>
  </si>
  <si>
    <t>10.11.11.110</t>
  </si>
  <si>
    <t>Муниципальные бюджетные дошкольные образовательные учреждения города Липецка (19 заказчиков)</t>
  </si>
  <si>
    <t>1. МБ ДОУ №107 г. Липецка
2. МБ ДОУ №113 г. Липецка
3. МБ ДОУ №22 г. Липецка
4. МБ ДОУ №19 г. Липецка
5. МБ ДОУ №42 г. Липецка
6. МБ ДОУ №114 г. Липецка
7. МБ ДОУ №77 г. Липецка
8. МБ ДОУ №116 г. Липецка
9. МБ ДОУ №8 г. Липецка
10. МБ ДОУ №5 г. Липецка
11. МБ ДОУ №85 г. Липецка
12. МБ ДОУ №119 г. Липецка
13. МБ ДОУ №29 г. Липецка
14. МБ ДОУ №12 г. Липецка
15. МБ ДОУ №78 г. Липецка
16. МБ ДОУ №3 г. Липецка
17. МБОУ "Гимназия №64 им. В.А. Котельникова" г. Липецка
18. МБ ДОУ №130 г. Липецка
19. МБ ДОУ №112 г. Липецка</t>
  </si>
  <si>
    <t>1. МБ ДОУ №10 г. Липецка
2.  МБ ДОУ №128 г. Липецка
3.  МБ ДОУ №68 г. Липецка
4.  МБ ДОУ № 15 г. Липецка
5.  МБ ДОУ № 9 г. Липецка
6.  МБ ДОУ № 103 г. Липецка
7.  МБ ДОУ № 44 г. Липецка
8.  МБ ДОУ № 136 г. Липецка
9.  МБ ДОУ № 23 г. Липецка
10.  МБ ДОУ № 101 г. Липецка
11.  МБ ДОУ № 135 г. Липецка
12.  МБ ДОУ № 6 г. Липецка
13. МБОУ СШ №70 г. Липецка
14.  МБ ДОУ № 21 г. Липецка
15.  МБ ДОУ № 134 г. Липецка
16.  МБ ДОУ № 35 г. Липецка
17.  МБ ДОУ № 138 г. Липецка
18.  МБ ДОУ № 127 г. Липецка
19.  МБ ДОУ № 110 г. Липецка
20.  МБ ДОУ № 137 г. Липецка
21.  МБ ДОУ № 133 г. Липецка</t>
  </si>
  <si>
    <t>Поставка продуктов питания (молоко питьевое, кисломолочная продукция) на 2 полугодие 2026 года</t>
  </si>
  <si>
    <t>10.51.52.110</t>
  </si>
  <si>
    <t>1. МБ ДОУ № 107 г. Липецка
2. МБ ДОУ № 113 г. Липецка
3. МБ ДОУ № 22 г. Липецка
4. МБ ДОУ № 19 г. Липецка
5. МБ ДОУ № 42 г. Липецка
6. МБ ДОУ № 114 г. Липецка
7. МБ ДОУ № 77 г. Липецка
8. МБ ДОУ № 116 г. Липецка
9. МБ ДОУ № 8 г. Липецка
10. МБ ДОУ № 10 г. Липецка
11. МБОУ "Гимназия №64 им. В.А. Котельникова" г. Липецка
12. МБ ДОУ № 130 г. Липецка
13. МБ ДОУ № 112 г. Липецка
14. МБ ДОУ № 85 г. Липецка
15. МБ ДОУ № 119 г. Липецка
16. МБ ДОУ № 29 г. Липецка
17. МБ ДОУ № 12 г. Липецка
18. МБ ДОУ № 78 г. Липецка
19. МБ ДОУ № 3 г. Липецка</t>
  </si>
  <si>
    <t>1. МБ ДОУ №124 г. Липецка
2. МБ ДОУ №123 г. Липецка
3. МБ ДОУ №98 г. Липецка
4. МБ ДОУ №96 г. Липецка
5. МБОУ СОШ №40 г. Липецка
6. МБ ДОУ №38 г. Липецка
7. МБ ДОУ №25 г. Липецка
8. МБ ДОУ №64 г. Липецка
9. МБ ДОУ №105 г. Липецка
10. МБ ДОУ №76 г. Липецка
11. МБ ДОУ №95 г. Липецка
12. МБ ДОУ №83 г. Липецка
13. МБ ДОУ №66 г. Липецка
14. МБ ДОУ №139 г. Липецка
15. МБ ДОУ №1 г. Липецка
16. МБ ДОУ №91 г. Липецка
17. МБ ДОУ №37 г. Липецка
18. МБ ДОУ №79 г. Липецка
19. МБ ДОУ №62 г. Липецка
20. МБ ДОУ №99 г. Липецка
21. МБ ДОУ №18 г. Липецка</t>
  </si>
  <si>
    <t>10.51.40.300</t>
  </si>
  <si>
    <t>1. МБ ДОУ №10 г. Липецка
2. МБ ДОУ №128 г. Липецка
3. МБ ДОУ №68 г. Липецка
4. МБ ДОУ №15 г. Липецка
5. МБ ДОУ №9 г. Липецка
6. МБ ДОУ №103 г. Липецка
7. МБ ДОУ №44 г. Липецка
8. МБ ДОУ №136 г. Липецка
9. МБ ДОУ №23 г. Липецка
10. МБ ДОУ №101 г. Липецка
11. МБ ДОУ №135 г. Липецка
12. МБ ДОУ №6 г. Липецка
13. МБОУ СШ №70 г. Липецка
14. МБ ДОУ №21 г. Липецка
15. МБ ДОУ №134 г. Липецка
16. МБ ДОУ №138 г. Липецка
17. МБ ДОУ №110 г. Липецка
18. МБ ДОУ №35 г. Липецка
19. МБ ДОУ №127 г. Липецка
20. МБ ДОУ №137 г. Липецка
21. МБ ДОУ №133 г. Липецка</t>
  </si>
  <si>
    <t>Поставка продуктов питания (творог, масло сливочное) на 2 полугодие 2026 года</t>
  </si>
  <si>
    <t>1. МБ ДОУ № 8 г. Липецка
2.  МБ ДОУ № 113 г. Липецка
3.  МБ ДОУ № 19 г. Липецка
4. МБ ДОУ №107 г. Липецка
5.  МБ ДОУ № 114 г. Липецка
6.  МБ ДОУ № 22 г. Липецка
7.  МБ ДОУ № 116 г. Липецка
8.  МБ ДОУ № 42 г. Липецка
9.  МБ ДОУ № 5 г. Липецка
10.  МБ ДОУ № 77 г. Липецка
11.  МБ ДОУ № 119 г. Липецка
12.  МБ ДОУ № 12 г. Липецка
13.  МБ ДОУ № 85 г. Липецка
14.  МБ ДОУ № 3 г. Липецка
15.  МБ ДОУ № 29 г. Липецка
16.  МБ ДОУ № 130 г. Липецка
17.  МБ ДОУ № 78 г. Липецка
18.  МБ ДОУ № 112 г. Липецка
19. МБОУ "Гимназия № 64 им. В.А. Котельникова" г. Липецка</t>
  </si>
  <si>
    <t>1. МБ ДОУ №38 г. Липецка
2. МБ ДОУ №96 г. Липецка
3. МБ ДОУ №64 г. Липецка
4. МБОУ СОШ №40 г. Липецка
5. МБ ДОУ №76 г. Липецка
6. МБ ДОУ №25 г. Липецка
7. МБ ДОУ №124 г. Липецка
8. МБ ДОУ №105 г. Липецка
9. МБ ДОУ №98 г. Липецка
10. МБ ДОУ №123 г. Липецка
11. МБ ДОУ №91 г. Липецка
12. МБ ДОУ №37 г. Липецка
13. МБ ДОУ №83 г. Липецка
14. МБ ДОУ №62 г. Липецка
15. МБ ДОУ №99 г. Липецка
16. МБ ДОУ №79 г. Липецка
17. МБ ДОУ №66 г. Липецка
18. МБ ДОУ №95 г. Липецка
19. МБ ДОУ №139 г. Липецка
20. МБ ДОУ №1 г. Липецка
21. МБ ДОУ №18 г. Липецка</t>
  </si>
  <si>
    <t>1. МБ ДОУ № 128 г. Липецка
2. МБ ДОУ № 113 г. Липецка
3. МБ ДОУ № 96 г. Липецка
4. МБ ДОУ № 107 г. Липецка
5. МБ ДОУ № 22 г. Липецка
6. МБ ДОУ № 15 г. Липецка
7. МБ ДОУ № 68 г. Липецка
8. МБ ДОУ № 19 г. Липецка
9. МБ ДОУ № 38 г. Липецка
10. МБ ДОУ № 9 г. Липецка
11. МБ ДОУ № 103 г. Липецка
12. МБ ДОУ № 25 г. Липецка
13. МБ ДОУ № 44 г. Липецка
14. МБ ДОУ № 105 г. Липецка
15. МБ ДОУ № 76 г. Липецка
16. МБ ДОУ № 42 г. Липецка
17. МБ ДОУ № 114 г. Липецка
18. МБ ДОУ № 64 г. Липецка
19. МБ ДОУ № 136 г. Липецка
20. МБОУ СОШ №40 г. Липецка
21.МБ ДОУ № 135 г. Липецка
22. МБ ДОУ № 124 г. Липецка
23. МБ ДОУ № 116 г. Липецка
24. МБ ДОУ № 101 г. Липецка
25. МБ ДОУ № 5 г. Липецка
26. МБ ДОУ № 77 г. Липецка
27. МБ ДОУ № 10 г. Липецка
28. МБ ДОУ № 23 г. Липецка
29. МБ ДОУ № 98 г. Липецка
30. МБ ДОУ № 85 г. Липецка
31. МБ ДОУ № 123 г. Липецка
32. МБ ДОУ № 8 г. Липецка
33. МБ ДОУ № 95 г. Липецка
34. МБ ДОУ № 119 г. Липецка
35. МБ ДОУ № 83 г. Липецка
36. МБ ДОУ № 6 г. Липецка
37. МБ ДОУ № 66 г. Липецка
38. МБ ДОУ № 12 г. Липецка
39. МБ ДОУ № 1 г. Липецка
40. МБ ДОУ № 134 г. Липецка
41. МБ ДОУ № 62 г. Липецка
42. МБ ДОУ № 78 г. Липецка
43. МБОУ СШ № 70 г. Липецка
44. МБ ДОУ № 91 г. Липецка
45. МБ ДОУ № 138 г. Липецка
46. МБ ДОУ № 139 г. Липецка
47. МБ ДОУ № 21 г. Липецка
48. МБ ДОУ № 29 г. Липецка
49. МБ ДОУ № 3 г. Липецка
50. МБ ДОУ № 37 г. Липецка
51. МБ ДОУ № 35 г. Липецка
52. МБ ДОУ № 127 г. Липецка
53. МБ ДОУ № 137 г. Липецка
54. МБ ДОУ № 110 г. Липецка
55. МБ ДОУ № 130 г. Липецка
56. МБОУ "Гимназия №64 им. В.А. Котельникова "г. Липецка
57. МБ ДОУ № 133 г. Липецка
58. МБ ДОУ № 79 г. Липецка
59. МБ ДОУ № 112 г. Липецка
60. МБ ДОУ № 99 г. Липецка
61. МБ ДОУ № 18 г. Липецка</t>
  </si>
  <si>
    <t>Поставка продуктов питания (мясо птицы охлажденное) на 2 полугодие 2026 года</t>
  </si>
  <si>
    <t>10.12.10.110</t>
  </si>
  <si>
    <t>1. МБ ДОУ № 19 г. Липецка
2. МБ ДОУ № 22 г. Липецка
3. МБ ДОУ № 9 г. Липецка
4.МБ ДОУ № 68 г. Липецка
5. МБ ДОУ № 38 г. Липецка
6. МБ ДОУ № 113 г. Липецка
7. МБ ДОУ № 107 г. Липецка
8. МБ ДОУ № 128 г. Липецка
9. МБ ДОУ № 15 г. Липецка
10. МБ ДОУ № 96 г. Липецка
11. МБ ДОУ № 19 г. Липецка
12. МБ ДОУ № 136 г. Липецка
13. МБ ДОУ № 114 г. Липецка
14. МБ ДОУ № 103 г. Липецка
15. МБОУ СОШ №40 г. Липецка
16. МБ ДОУ № 25 г. Липецка
17. МБ ДОУ № 44 г. Липецка
18. МБ ДОУ № 105 г. Липецка
19. МБ ДОУ № 76 г. Липецка
20. МБ ДОУ № 42 г. Липецка
21. МБ ДОУ № 116 г. Липецка
22. МБ ДОУ № 101 г. Липецка
23. МБ ДОУ № 5 г. Липецка
24. МБ ДОУ № 77 г. Липецка
25. МБ ДОУ № 10 г. Липецка
26. МБ ДОУ № 23 г. Липецка
27. МБ ДОУ № 135 г. Липецка
28. МБ ДОУ № 85 г. Липецка
29. МБ ДОУ № 95 г. Липецка
30. МБ ДОУ № 124 г. Липецка
31. МБ ДОУ № 134 г. Липецка
32. МБ ДОУ № 12 г. Липецка
33. МБ ДОУ № 123 г. Липецка
34. МБ ДОУ № 139 г. Липецка
35. МБ ДОУ № 98 г. Липецка
36. МБ ДОУ № 8 г. Липецка
37. МБ ДОУ № 119 г. Липецка
38. МБ ДОУ № 83 г. Липецка
39. МБ ДОУ № 1 г. Липецка
40. МБ ДОУ № 66 г. Липецка
41. МБ ДОУ № 21 г. Липецка
42. МБ ДОУ № 29 г. Липецка
43. МБ ДОУ № 37 г. Липецка
44. МБОУ СШ №70 г. Липецка
45. МБ ДОУ № 3 г. Липецка
46. МБ ДОУ № 78 г. Липецка
47. МБ ДОУ № 62 г. Липецка
48. МБ ДОУ № 6 г. Липецка
49. МБ ДОУ № 91 г. Липецка
50. МБ ДОУ № 138 г. Липецка
51. МБ ДОУ № 127 г. Липецка
52. МБ ДОУ № 137 г. Липецка
53. МБ ДОУ № 110 г. Липецка
54. МБ ДОУ № 130 г. Липецка
55. МБ ДОУ № 112 г. Липецка
56. МБ ДОУ № 133 г. Липецка
57. МБ ДОУ № 79 г. Липецка
58. МБОУ "Гимназия №64 им. В.А. Котельникова" г. Липецка
59. МБ ДОУ № 99 г. Липецка
60. МБ ДОУ № 35 г. Липецка
61. МБ ДОУ № 18 г. Липецка</t>
  </si>
  <si>
    <t>Поставка продуктов питания (яйцо куриное) на 2 полугодие 2026 года</t>
  </si>
  <si>
    <t>01.47.21.000</t>
  </si>
  <si>
    <t>1. МБ ДОУ № 22 г. Липецка
2. МБ ДОУ № 19 г. Липецка
3. МБ ДОУ № 96 г. Липецка
4. МБ ДОУ № 15 г. Липецка
5. МБ ДОУ № 68 г. Липецка
6. МБ ДОУ № 9 г. Липецка
7. МБ ДОУ № 38 г. Липецка
8. МБ ДОУ № 128 г. Липецка
9. МБ ДОУ № 107 г. Липецка
10. МБ ДОУ № 113 г. Липецка
11. МБ ДОУ № 105 г. Липецка
12. МБ ДОУ № 42 г. Липецка
13. МБ ДОУ № 64 г. Липецка
14. МБ ДОУ № 103 г. Липецка
15. МБ ДОУ № 136 г. Липецка
16. МБ ДОУ № 114 г. Липецка
17. МБОУ СОШ № 40 г. Липецка
18. МБ ДОУ № 76 г. Липецка
19. МБ ДОУ № 44 г. Липецка
20. МБ ДОУ № 25 г. Липецка
21. МБ ДОУ № 124 г. Липецка
22. МБ ДОУ № 101 г. Липецка
23. МБ ДОУ № 23 г. Липецка
24. МБ ДОУ № 5 г. Липецка
25. МБ ДОУ № 116 г. Липецка
26. МБ ДОУ № 77 г. Липецка
27. МБ ДОУ № 123 г. Липецка
28. МБ ДОУ № 85 г. Липецка
29. МБ ДОУ № 10 г. Липецка
30. МБ ДОУ № 98 г. Липецка
31. МБ ДОУ № 66 г. Липецка
32. МБ ДОУ № 6 г. Липецка
33. МБ ДОУ № 83 г. Липецка
34. МБ ДОУ № 119 г. Липецка
35. МБ ДОУ № 1 г. Липецка
36. МБ ДОУ № 12 г. Липецка
37. МБ ДОУ № 8 г. Липецка
38. МБОУ СШ №70 г. Липецка
39. МБ ДОУ № 135 г. Липецка
40. МБ ДОУ № 95 г. Липецка
41. МБ ДОУ № 134 г. Липецка
42. МБ ДОУ № 139 г. Липецка
43. МБ ДОУ № 37 г. Липецка
44. МБ ДОУ № 3 г. Липецка
45. МБ ДОУ № 29 г. Липецка
46. МБ ДОУ № 21 г. Липецка
47. МБ ДОУ № 62 г. Липецка
48. МБ ДОУ № 138 г. Липецка
49. МБ ДОУ № 78 г. Липецка
50. МБ ДОУ № 91 г. Липецка
51. МБ ДОУ № 127 г. Липецка
52. МБ ДОУ № 130 г. Липецка
53. МБ ДОУ № 35 г. Липецка
54. МБ ДОУ № 137 г. Липецка
55. МБ ДОУ № 112 г. Липецка
56. МБОУ "Гимназия №64 им. В.А. Котельникова" г. Липецка
57. МБ ДОУ № 110 г. Липецка
58. МБ ДОУ № 133 г. Липецка
59. МБ ДОУ № 79 г. Липецка
60. МБ ДОУ № 99 г. Липецка
61. МБ ДОУ № 18 г. Липецка</t>
  </si>
  <si>
    <t>Поставка продуктов питания (сыры полутвердые) на 2 полугодие 2026 года</t>
  </si>
  <si>
    <t>10.51.40.120</t>
  </si>
  <si>
    <t>1. МБ ДОУ №9 г. Липецка
2. МБ ДОУ №38 г. Липецка
3. МБ ДОУ №19 г. Липецка
4. МБ ДОУ №128 г. Липецка
5. МБОУ СОШ №40 г. Липецка
6. МБ ДОУ №113 г. Липецка
7. МБ ДОУ №15 г. Липецка
8. МБ ДОУ №22 г. Липецка
9. МБ ДОУ №107 г. Липецка
10. МБ ДОУ №96 г. Липецка
11. МБ ДОУ №68 г. Липецка
12. МБ ДОУ №114 г. Липецка
13. МБ ДОУ №136 г. Липецка
14. МБ ДОУ №64 г. Липецка
15. МБ ДОУ №103 г. Липецка
16. МБ ДОУ №25 г. Липецка
17. МБ ДОУ №76 г. Липецка
18. МБ ДОУ №124 г. Липецка
19. МБ ДОУ №44 г. Липецка
20. МБ ДОУ №105 г. Липецка
21. МБ ДОУ №23 г. Липецка
22. МБ ДОУ №98 г. Липецка
23. МБ ДОУ №77 г. Липецка
24. МБ ДОУ № 5 г. Липецка
25. МБ ДОУ №135 г. Липецка
26. МБ ДОУ №10 г. Липецка
27. МБ ДОУ №123 г. Липецка
28. МБ ДОУ №116 г. Липецка
29. МБ ДОУ №101 г. Липецка
30. МБ ДОУ №42 г. Липецка
31. МБ ДОУ №12 г. Липецка
32. МБ ДОУ №95 г. Липецка
33. МБ ДОУ №85 г. Липецка
34. МБ ДОУ №66 г. Липецка
35. МБОУ СШ №70 г. Липецка
36. МБ ДОУ №8 г. Липецка
37. МБ ДОУ №1 г. Липецка
38. МБ ДОУ №6 г. Липецка
39. МБ ДОУ №83 г. Липецка
40. МБ ДОУ №119 г. Липецка
41. МБ ДОУ №139 г. Липецка
42. МБ ДОУ №29 г. Липецка
43. МБ ДОУ №134 г. Липецка
44. МБ ДОУ №3 г. Липецка
45. МБ ДОУ №78 г. Липецка
46. МБ ДОУ №37 г. Липецка
47. МБ ДОУ №21 г. Липецка
48. МБ ДОУ №138 г. Липецка
49. МБ ДОУ №91 г. Липецка
50. МБ ДОУ №62 г. Липецка
51. МБ ДОУ №112 г. Липецка
52. МБ ДОУ №79 г. Липецка
53. МБОУ "Гимназия №64 им. В.А. Котельникова" г. Липецка
54. МБ ДОУ №133 г. Липецка
55. МБ ДОУ №99 г. Липецка
56. МБ ДОУ №35 г. Липецка
57. МБ ДОУ №137 г. Липецка
58. МБ ДОУ №130 г. Липецка
59. МБ ДОУ №110 г. Липецка
60. МБ ДОУ №127 г. Липецка
61. МБ ДОУ №18 г. Липецка</t>
  </si>
  <si>
    <t>Поставка продуктов питания (бакалея) на 2 полугодие 2026 года</t>
  </si>
  <si>
    <t>10.39.17.119</t>
  </si>
  <si>
    <t>1. МБ ДОУ №105 г. Липецка
2. МБ ДОУ №25 г. Липецка
3. МБ ДОУ №76 г. Липецка
4. МБ ДОУ №107 г. Липецка
5. МБ ДОУ №96 г. Липецка
6. МБ ДОУ №113 г. Липецка
7. МБОУ СОШ №40 г. Липецка
8. МБ ДОУ №64 г. Липецка
9. МБ ДОУ №38 г. Липецка
10. МБ ДОУ №114 г. Липецка
11. МБ ДОУ №124 г. Липецка
12. МБ ДОУ №66 г. Липецка
13. МБ ДОУ №8 г. Липецка
14. МБ ДОУ №98 г. Липецка
15. МБ ДОУ №95 г. Липецка
16. МБ ДОУ №1 г. Липецка
17. МБ ДОУ №139 г. Липецка
18. МБ ДОУ №83 г. Липецка
19. МБ ДОУ №119 г. Липецка
20. МБ ДОУ №29 г. Липецка
21. МБ ДОУ №130 г. Липецка
22. МБОУ "Гимназия №64 им. В.А. Котельникова" г. Липецка
23. МБ ДОУ №91 г. Липецка
24. МБ ДОУ №62 г. Липецка
25. МБ ДОУ №79 г. Липецка
26. МБ ДОУ №18 г. Липецка
27. МБ ДОУ №3 г. Липецка
28. МБ ДОУ №78 г. Липецка
29. МБ ДОУ №37 г. Липецка</t>
  </si>
  <si>
    <t>Поставка продуктов питания (хлебобулочные изделия) на 2 полугодие 2026 года</t>
  </si>
  <si>
    <t>10.71.11.121</t>
  </si>
  <si>
    <t xml:space="preserve">1. МБ ДОУ № 42 г. Липецка
2. МБ ДОУ № 136 г. Липецка
3. МБ ДОУ № 44 г. Липецка
4. МБ ДОУ № 15 г. Липецка
5. МБ ДОУ № 19 г. Липецка
6. МБ ДОУ № 128 г. Липецка
7. МБ ДОУ № 9 г. Липецка
8. МБ ДОУ № 103 г. Липецка
9. МБ ДОУ № 22 г. Липецка
10. МБ ДОУ № 68 г. Липецка
11. МБ ДОУ № 116 г. Липецка
12. МБ ДОУ № 77 г. Липецка
13. МБ ДОУ № 5 г. Липецка
14. МБ ДОУ № 101 г. Липецка
15. МБ ДОУ № 123 г. Липецка
16. МБ ДОУ № 135 г. Липецка
17. МБОУ СШ №70 г. Липецка
18. МБ ДОУ № 23 г. Липецка
19. МБ ДОУ № 10 г. Липецка
20. МБ ДОУ № 85 г. Липецка
21. МБ ДОУ № 35 г. Липецка
22. МБ ДОУ № 110 г. Липецка
23. МБ ДОУ № 21 г. Липецка
24. МБ ДОУ № 138 г. Липецка
25. МБ ДОУ № 133 г. Липецка
26. МБ ДОУ № 137 г. Липецка
27. МБ ДОУ № 127 г. Липецка
28. МБ ДОУ № 12 г. Липецка
29. МБ ДОУ № 134 г. Липецка
30. МБ ДОУ № 6 г. Липецка
31. МБ ДОУ № 112 г. Липецка
32. МБ ДОУ № 99 г. Липецка
</t>
  </si>
  <si>
    <t>1. МБ ДОУ №128 г. Липецка
2. МБ ДОУ №107 г. Липецка
3. МБ ДОУ №113 г. Липецка
4. МБ ДОУ №22 г. Липецка
5. МБ ДОУ №19 г. Липецка
6. МБ ДОУ №96 г. Липецка
7. МБ ДОУ №15 г. Липецка
8. МБ ДОУ №68 г. Липецка
9. МБ ДОУ №38 г. Липецка
10. МБ ДОУ №9 г. Липецка
11. МБ ДОУ №103 г. Липецка
12. МБ ДОУ №114 г. Липецка
13. МБОУ СОШ №40 г. Липецка
14. МБ ДОУ №44 г. Липецка
15. МБ ДОУ №25 г. Липецка
16. МБ ДОУ №136 г. Липецка
17. МБ ДОУ №124 г. Липецка
18. МБ ДОУ №76 г. Липецка
19. МБ ДОУ №105 г. Липецка
20. МБ ДОУ №64 г. Липецка
21. МБ ДОУ №123 г. Липецка
22. МБ ДОУ №95 г. Липецка
23. МБ ДОУ №98 г. Липецка
24. МБ ДОУ №10 г. Липецка
25. МБ ДОУ №42 г. Липецка
26. МБ ДОУ №101 г. Липецка
27. МБ ДОУ №5 г. Липецка
28. МБ ДОУ №23 г. Липецка
29. МБ ДОУ №116 г. Липецка
30. МБ ДОУ №77 г. Липецка
31. МБ ДОУ №85 г. Липецка
32. МБ ДОУ №8 г. Липецка
33. МБ ДОУ №135 г. Липецка
34. МБОУ СШ №70 г. Липецка
35. МБ ДОУ №119 г. Липецка
36. МБ ДОУ №1 г. Липецка
37. МБ ДОУ №83 г. Липецка
38. МБ ДОУ №66 г. Липецка
39. МБ ДОУ №12 г. Липецка
40. МБ ДОУ №6 г. Липецка
41. МБ ДОУ №21 г. Липецка
42. МБ ДОУ №37 г. Липецка
43. МБ ДОУ №139 г. Липецка
44. МБ ДОУ №29 г. Липецка
45. МБ ДОУ №91 г. Липецка
46. МБ ДОУ №62 г. Липецка
47. МБ ДОУ №3 г. Липецка
48. МБ ДОУ №78 г. Липецка
49. МБ ДОУ №138 г. Липецка
50. МБ ДОУ №134 г. Липецка
51. МБ ДОУ №99 г. Липецка
52. МБОУ "Гимназия №64 им. В.А. Котельникова " г. Липецка
53. МБ ДОУ №79 г. Липецка
54. МБ ДОУ №127 г. Липецка
55. МБ ДОУ №137 г. Липецка
56. МБ ДОУ №35 г. Липецка
57. МБ ДОУ №133 г. Липецка
58. МБ ДОУ №112 г. Липецка
59. МБ ДОУ №130 г. Липецка
60. МБ ДОУ №110 г. Липецка
61. МБ ДОУ №18 г. Липецка</t>
  </si>
  <si>
    <t>10.39.22.110</t>
  </si>
  <si>
    <t>1. МБ ДОУ №113 г. Липецка
2. МБОУ СОШ №40 г. Липецка
3. МБ ДОУ №96 г. Липецка
4. МБ ДОУ №15 г. Липецка
5. МБ ДОУ №128 г. Липецка
6. МБ ДОУ №107 г. Липецка
7. МБ ДОУ №38 г. Липецка
8. МБ ДОУ №9 г. Липецка
9. МБ ДОУ №22 г. Липецка
10. МБ ДОУ №19 г. Липецка
11. МБ ДОУ №44 г. Липецка
12. МБ ДОУ №25 г. Липецка
13. МБ ДОУ №136 г. Липецка
14. МБ ДОУ №124 г. Липецка
15. МБ ДОУ №76 г. Липецка
16. МБ ДОУ №105 г. Липецка
17. МБ ДОУ №114 г. Липецка
18. МБ ДОУ №103 г. Липецка
19. МБ ДОУ №68 г. Липецка
20. МБ ДОУ №64 г. Липецка
21. МБ ДОУ №42 г. Липецка
22. МБ ДОУ №101 г. Липецка
23. МБ ДОУ №5 г. Липецка
24. МБ ДОУ №23 г. Липецка
25. МБ ДОУ №116 г. Липецка
26. МБ ДОУ №77 г. Липецка
27. МБ ДОУ №123 г. Липецка
28. МБ ДОУ №95 г. Липецка
29. МБ ДОУ №98 г. Липецка
30. МБ ДОУ №10 г. Липецка
31. МБ ДОУ №85 г. Липецка
32. МБ ДОУ №8 г. Липецка
33. МБОУ СШ №70 г. Липецка
34. МБ ДОУ №135 г. Липецка
35. МБ ДОУ №119 г. Липецка
36. МБ ДОУ №1 г. Липецка
37. МБ ДОУ №66 г. Липецка
38. МБ ДОУ №83 г. Липецка
39. МБ ДОУ №6 г. Липецка
40. МБ ДОУ №12 г. Липецка
41. МБ ДОУ №62 г. Липецка
42. МБ ДОУ №138 г. Липецка
43. МБ ДОУ №78 г. Липецка
44. МБ ДОУ №91 г. Липецка
45. МБ ДОУ №134 г. Липецка
46. МБ ДОУ №139 г. Липецка
47. МБ ДОУ №21 г. Липецка
48. МБ ДОУ №3 г. Липецка
49. МБ ДОУ №29 г. Липецка
50. МБ ДОУ №37 г. Липецка
51. МБ ДОУ №127 г. Липецка
52. МБ ДОУ №35 г. Липецка
53. МБ ДОУ №110 г. Липецка
54. МБ ДОУ №133 г. Липецка
55. МБ ДОУ №112 г. Липецка
56. МБ ДОУ №137 г. Липецка
57. МБ ДОУ №130 г. Липецка
58. МБ ДОУ №99 г. Липецка
59. МБОУ "Гимназия №64 им. В.А. Котельникова" г. Липецка
60. МБ ДОУ №79 г. Липецка
61. МБ ДОУ №18 г. Липецка</t>
  </si>
  <si>
    <t>10.82.23.172</t>
  </si>
  <si>
    <t>Муниципальные бюджетные дошкольные образовательные учреждения города Липецка (52 заказчика)</t>
  </si>
  <si>
    <t>Поставка продуктов питания (огурцы, томаты(помидоры)) на 2 полугодие 2026 года</t>
  </si>
  <si>
    <t>01.13.32.000</t>
  </si>
  <si>
    <t>1. МБ ДОУ №38 г. Липецка
2. МБ ДОУ №114 г. Липецка
3. МБ ДОУ №107 г. Липецка
4. МБ ДОУ №96 г. Липецка
5. МБ ДОУ №25 г. Липецка
6. МБ ДОУ №76 г. Липецка
7. МБОУ СОШ №40 г. Липецка
8. МБ ДОУ №64 г. Липецка
9. МБ ДОУ №105 г. Липецка
10. МБ ДОУ №113 г. Липецка
11. МБ ДОУ №29 г. Липецка
12. МБ ДОУ №1 г. Липецка
13. МБ ДОУ №139 г. Липецка
14. МБ ДОУ №98 г. Липецка
15. МБ ДОУ №95 г. Липецка
16. МБ ДОУ №124 г. Липецка
17. МБ ДОУ №83 г. Липецка
18. МБ ДОУ №119 г. Липецка
19. МБ ДОУ №8 г. Липецка
20. МБ ДОУ №66 г. Липецка
21. МБ ДОУ №37 г. Липецка
22. МБ ДОУ №62 г. Липецка
23. МБ ДОУ №91 г. Липецка
24. МБ ДОУ №3 г. Липецка
25. МБ ДОУ №78 г. Липецка
26. МБ ДОУ №79 г. Липецка
27. МБ ДОУ №18 г. Липецка
28. МБ ДОУ №130 г. Липецка
29. МБОУ "Гимназия №64 им. В.А. Котельникова" г. Липецка</t>
  </si>
  <si>
    <t>Поставка продуктов питания (овощи) на 2 полугодие 2026 года</t>
  </si>
  <si>
    <t>01.13.12.120</t>
  </si>
  <si>
    <t>1. МБ ДОУ №22 г. Липецка
2. МБ ДОУ №68 г. Липецка
3. МБ ДОУ №15 г. Липецка
4. МБ ДОУ №19 г. Липецка
5. МБ ДОУ №136 г. Липецка
6. МБ ДОУ №44 г. Липецка
7. МБ ДОУ №9 г. Липецка
8. МБ ДОУ №103 г. Липецка
9. МБ ДОУ №42 г. Липецка
10. МБ ДОУ №128 г. Липецка
11. МБОУ СШ №70 г. Липецка
12. МБ ДОУ №135 г. Липецка
13. МБ ДОУ №85 г. Липецка
14. МБ ДОУ №101 г. Липецка
15. МБ ДОУ №123 г. Липецка
16. МБ ДОУ №116 г. Липецка
17. МБ ДОУ №5 г. Липецка
18. МБ ДОУ №10 г. Липецка
19. МБ ДОУ №77 г. Липецка
20. МБ ДОУ №23 г. Липецка
21. МБ ДОУ №6 г. Липецка
22. МБ ДОУ №21 г. Липецка
23. МБ ДОУ №138 г. Липецка
24. МБ ДОУ №12 г. Липецка
25. МБ ДОУ №134 г. Липецка
26. МБ ДОУ №137 г. Липецка
27. МБ ДОУ №127 г. Липецка
28. МБ ДОУ №35 г. Липецка
29. МБ ДОУ №110 г. Липецка
30. МБ ДОУ №133 г. Липецка
31. МБ ДОУ №99 г. Липецка
32. МБ ДОУ №112 г. Липецка</t>
  </si>
  <si>
    <t>1. МБ ДОУ №128 г. Липецка
2. МБ ДОУ №68 г. Липецка
3. МБ ДОУ №15 г. Липецка
4. МБ ДОУ №9 г. Липецка
5. МБ ДОУ №103 г. Липецка
6. МБ ДОУ №44 г. Липецка
7. МБ ДОУ №136 г. Липецка
8. МБ ДОУ №23 г. Липецка
9. МБ ДОУ №101 г. Липецка
10. МБ ДОУ №10 г. Липецка
11. МБ ДОУ №134 г. Липецка
12. МБ ДОУ №6  г. Липецка
13. МБОУ СШ №70 г. Липецка
14. МБ ДОУ №21 г. Липецка
15. МБ ДОУ №35 г. Липецка
16. МБ ДОУ №138 г. Липецка
17. МБ ДОУ №137 г. Липецка
18. МБ ДОУ №110 г. Липецка
19. МБ ДОУ №127 г. Липецка
20. МБ ДОУ №135 г. Липецка
21. МБ ДОУ №133 г. Липецка</t>
  </si>
  <si>
    <t>1. МБ ДОУ №68 г. Липецка
2. МБ ДОУ №19 г. Липецка
3. МБ ДОУ №22 г. Липецка
4. МБ ДОУ №38 г. Липецка
5. МБ ДОУ №9 г. Липецка
6. МБ ДОУ №107 г. Липецка
7. МБ ДОУ №128 г. Липецка
8. МБ ДОУ №113 г. Липецка
9. МБ ДОУ №15 г. Липецка
10. МБ ДОУ №96 г. Липецка
11. МБ ДОУ №114 г. Липецка
12. МБ ДОУ №64 г. Липецка
13. МБ ДОУ №44 г. Липецка
14. МБ ДОУ №136 г. Липецка
15. МБ ДОУ №103 г. Липецка
16. МБОУ СОШ №40 г. Липецка
17. МБ ДОУ №124 г. Липецка
18. МБ ДОУ №105 г. Липецка
19. МБ ДОУ №76 г. Липецка
20. МБ ДОУ №25 г. Липецка
21. МБ ДОУ №77 г. Липецка
22. МБ ДОУ №116 г. Липецка
23. МБ ДОУ №101 г. Липецка
24. МБ ДОУ №42 г. Липецка
25. МБ ДОУ №10 г. Липецка
26. МБ ДОУ №135 г. Липецка
27. МБ ДОУ №23 г. Липецка
28. МБ ДОУ №5 г. Липецка
29. МБОУ СШ №70 г. Липецка
30. МБ ДОУ №98 г. Липецка
31. МБ ДОУ №12 г. Липецка
32. МБ ДОУ №6 г. Липецка
33. МБ ДОУ №1 г. Липецка
34. МБ ДОУ №66 г. Липецка
35. МБ ДОУ №85 г. Липецка
36. МБ ДОУ №123 г. Липецка
37. МБ ДОУ №119 г. Липецка
38. МБ ДОУ №83 г. Липецка
39. МБ ДОУ №8 г. Липецка
40. МБ ДОУ №95 г. Липецка
41. МБ ДОУ №21 г. Липецка
42. МБ ДОУ №29 г. Липецка
43. МБ ДОУ №139 г. Липецка
44. МБ ДОУ №134 г. Липецка
45. МБ ДОУ №91 г. Липецка
46. МБ ДОУ №78 г. Липецка
47. МБ ДОУ №3 г. Липецка
48. МБ ДОУ №37 г. Липецка
49. МБ ДОУ №138 г. Липецка
50. МБ ДОУ №62 г. Липецка
51. МБ ДОУ №110 г. Липецка
52. МБОУ "Гимназия №64 им. В.А. Котельникова" г. Липецка
53. МБ ДОУ №130 г. Липецка
54. МБ ДОУ №127 г. Липецка
55. МБ ДОУ №99 г. Липецка
56. МБ ДОУ №79 г. Липецка
57. МБ ДОУ №133 г. Липецка
58. МБ ДОУ №112 г. Липецка
59. МБ ДОУ №137 г. Липецка
60. МБ ДОУ №35 г. Липецка
61. МБ ДОУ №18 г. Липецка</t>
  </si>
  <si>
    <t>Поставка продуктов питания (крупа) на 2 полугодие 2026 года</t>
  </si>
  <si>
    <t>01.11.75.110</t>
  </si>
  <si>
    <t>1. МБ ДОУ №9 г. Липецка
2. МБ ДОУ №68 г. Липецка
3. МБ ДОУ №19 г. Липецка
4. МБ ДОУ №22 г. Липецка
5. МБ ДОУ №38 г. Липецка
6. МБ ДОУ №113 г. Липецка
7. МБ ДОУ №15 г. Липецка
8. МБ ДОУ №96 г. Липецка
9. МБ ДОУ №107 г. Липецка
10. МБ ДОУ №128 г. Липецка
11. МБОУ СОШ №40 г. Липецка
12. МБ ДОУ №114 г. Липецка
13. МБ ДОУ №64 г. Липецка
14. МБ ДОУ №44 г. Липецка
15. МБ ДОУ №136 г. Липецка
16. МБ ДОУ №103 г. Липецка
17. МБ ДОУ №42 г. Липецка
18. МБ ДОУ №105 г. Липецка
19. МБ ДОУ №76 г. Липецка
20. МБ ДОУ №25 г. Липецка
21. МБ ДОУ №77 г. Липецка
22. МБ ДОУ № 116 г. Липецка
23. МБ ДОУ №101 г. Липецка
24. МБ ДОУ №124 г. Липецка
25. МБ ДОУ №135 г. Липецка
26. МБ ДОУ №23 г. Липецка
27. МБ ДОУ №5 г. Липецка
28. МБОУ СШ № 70 г. Липецка
29. МБ ДОУ №98 г. Липецка
30. МБ ДОУ №10 г. Липецка
31. МБ ДОУ №6 г. Липецка
32. МБ ДОУ №1 г. Липецка
33. МБ ДОУ №66 г. Липецка
34. МБ ДОУ №119 г. Липецка
35. МБ ДОУ №12 г. Липецка
36. МБ ДОУ №123 г. Липецка
37. МБ ДОУ №83 г. Липецка
38. МБ ДОУ №8 г. Липецка
39. МБ ДОУ №95 г. Липецка
40. МБ ДОУ №85 г. Липецка
41. МБ ДОУ №29 г. Липецка
42. МБ ДОУ №139 г. Липецка
43. МБ ДОУ №134 г. Липецка
44. МБ ДОУ №78 г. Липецка
45. МБ ДОУ №3 г. Липецка
46. МБ ДОУ №37 г. Липецка
47. МБ ДОУ №21 г. Липецка
48. МБ ДОУ №138 г. Липецка
49. МБ ДОУ №62 г. Липецка
50. МБ ДОУ №91 г. Липецка
51. МБ ДОУ №110 г. Липецка
52. МБ ДОУ №130 г. Липецка
53. МБ ДОУ №127 г. Липецка
54. МБ ДОУ №137 г. Липецка
55. МБ ДОУ №79 г. Липецка
56. МБОУ "Гимназия №64 им. В.А. Котельникова" г. Липецка
57. МБ ДОУ №112 г. Липецка
58. МБ ДОУ №133 г. Липецка
59. МБ ДОУ №99 г. Липецка
60. МБ ДОУ №35 г. Липецка
61. МБ ДОУ №18 г. Липецка</t>
  </si>
  <si>
    <t>10.61.32.113</t>
  </si>
  <si>
    <t>1. МБ ДОУ №9 г. Липецка
2. МБ ДОУ №38 г. Липецка
3. МБ ДОУ №19 г. Липецка
4. МБ ДОУ №22 г. Липецка
5. МБ ДОУ №68 г. Липецка
6. МБ ДОУ №113 г. Липецка
7. МБ ДОУ №15 г. Липецка
8. МБ ДОУ №96 г. Липецка
9. МБ ДОУ №107 г. Липецка
10. МБ ДОУ №128 г. Липецка
11. МБОУ СОШ №40 г. Липецка
12. МБ ДОУ №114 г. Липецка
13. МБ ДОУ №64 г. Липецка
14. МБ ДОУ №25 г. Липецка
15. МБ ДОУ №44 г. Липецка
16. МБ ДОУ №136 г. Липецка
17. МБ ДОУ №103 г. Липецка
18. МБ ДОУ №124 г. Липецка
19. МБ ДОУ №105 г. Липецка
20. МБ ДОУ №76 г. Липецка
21. МБ ДОУ №5 г. Липецка
22. МБ ДОУ №77 г. Липецка
23. МБ ДОУ №116 г. Липецка
24. МБ ДОУ №101 г. Липецка
25. МБ ДОУ №123 г. Липецка
26. МБ ДОУ №98 г. Липецка
27. МБ ДОУ №10 г. Липецка
28. МБ ДОУ №23 г. Липецка
29. МБ ДОУ №135 г. Липецка
30. МБ ДОУ №42 г. Липецка
31. МБ ДОУ №12 г. Липецка
32. МБ ДОУ №6 г. Липецка
33. МБ ДОУ №1 г. Липецка
34. МБ ДОУ №8 г. Липецка
35. МБ ДОУ №85 г. Липецка
36. МБ ДОУ №95 г. Липецка
37. МБ ДОУ №66 г. Липецка
38. МБ ДОУ №119 г. Липецка
39. МБ ДОУ №83 г. Липецка
40. МБОУ СШ №70 г. Липецка
41. МБ ДОУ №134 г. Липецка
42. МБ ДОУ №21 г. Липецка
43. МБ ДОУ №29 г. Липецка
44. МБ ДОУ №139 г. Липецка
45. МБ ДОУ №91 г. Липецка
46. МБ ДОУ №78 г. Липецка
47. МБ ДОУ №3 г. Липецка
48. МБ ДОУ №37 г. Липецка
49. МБ ДОУ №138 г. Липецка
50. МБ ДОУ №62 г. Липецка
51. МБ ДОУ №133 г. Липецка
52. МБ ДОУ №110 г. Липецка
53. МБ ДОУ №130 г. Липецка
54. МБ ДОУ №127 г. Липецка
55. МБ ДОУ №99 г. Липецка
56. МБ ДОУ №79 г. Липецка
57. МБОУ "Гимназия №64 им. В.А. Котельникова" г. Липецка
58. МБ ДОУ №112 г. Липецка
59. МБ ДОУ №137 г. Липецка
60. МБ ДОУ №35 г. Липецка
61. МБ ДОУ №18 г. Липецка</t>
  </si>
  <si>
    <t>Поставка продуктов питания (кондитерские изделия) на 2 полугодие 2026 года</t>
  </si>
  <si>
    <t>10.72.12.130</t>
  </si>
  <si>
    <t>1. МБ ДОУ №15 г. Липецка
2. МБ ДОУ №96 г. Липецка
3. МБ ДОУ №107 г. Липецка
4. МБ ДОУ №128 г. Липецка
5. МБ ДОУ №68 г. Липецка
6. МБ ДОУ №38 г. Липецка
7. МБ ДОУ №19 г. Липецка
8. МБ ДОУ №22 г. Липецка
9. МБ ДОУ №9 г. Липецка
10. МБ ДОУ №113 г. Липецка
11. МБ ДОУ №42 г. Липецка
12. МБ ДОУ №105 г. Липецка
13. МБ ДОУ №76 г. Липецка
14. МБОУ СОШ № 40 г. Липецка
15. МБ ДОУ №114 г. Липецка
16. МБ ДОУ №64 г. Липецка
17. МБ ДОУ №25 г. Липецка
18. МБ ДОУ №44 г. Липецка
19. МБ ДОУ №103 г. Липецка
20. МБ ДОУ №136 г. Липецка
21. МБ ДОУ №124 г. Липецка
22. МБ ДОУ №5 г. Липецка
23. МБ ДОУ №77 г. Липецка
24. МБ ДОУ №116 г. Липецка
25. МБ ДОУ №101 г. Липецка
26. МБ ДОУ №98 г. Липецка
27. МБ ДОУ №85 г. Липецка
28. МБ ДОУ №10 г. Липецка
29. МБ ДОУ №23 г. Липецка
30. МБ ДОУ №135 г. Липецка
31. МБ ДОУ №66 г. Липецка
32. МБ ДОУ №119 г. Липецка
33. МБ ДОУ №83 г. Липецка
34. МБОУ СШ №70 г. Липецка
35. МБ ДОУ №12 г. Липецка
36. МБ ДОУ №1 г. Липецка
37. МБ ДОУ №6 г. Липецка
38. МБ ДОУ №8 г. Липецка
39. МБ ДОУ №95 г. Липецка
40. МБ ДОУ №123 г. Липецка
41. МБ ДОУ №138 г. Липецка
42. МБ ДОУ №134 г. Липецка
43. МБ ДОУ №37 г. Липецка
44. МБ ДОУ №21 г. Липецка
45. МБ ДОУ №29 г. Липецка
46. МБ ДОУ №139 г. Липецка
47. МБ ДОУ №91 г. Липецка
48. МБ ДОУ №62 г. Липецка
49. МБ ДОУ №78 г. Липецка
50. МБ ДОУ №3 г. Липецка
51. МБ ДОУ №127 г. Липецка
52. МБ ДОУ №137 г. Липецка
53. МБ ДОУ №35 г. Липецка
54. МБ ДОУ №112 г. Липецка
55. МБ ДОУ №133 г. Липецка
56. МБ ДОУ №110 г. Липецка
57. МБ ДОУ №130 г. Липецка
58. МБ ДОУ №99 г. Липецка
59. МБ ДОУ №79 г. Липецка
60. МБОУ "Гимназия №64 им. В.А. Котельникова" г. Липецка
61. МБ ДОУ №18 г. Липецка</t>
  </si>
  <si>
    <t>Поставка продуктов питания (фрукты) на 2 полугодие 2026 год</t>
  </si>
  <si>
    <t>01.23.13.000</t>
  </si>
  <si>
    <t>1. МБ ДОУ №19 г. Липецка
2. МБ ДОУ №68 г. Липецка
3. МБ ДОУ №38 г. Липецка
4. МБ ДОУ №9 г. Липецка
5. МБ ДОУ №107 г. Липецка
6. МБ ДОУ №96 г. Липецка
7. МБ ДОУ №15 г. Липецка
8. МБ ДОУ №22 г. Липецка
9. МБ ДОУ №113 г. Липецка
10. МБ ДОУ №128 г. Липецка
11. МБ ДОУ №105 г. Липецка
12. МБ ДОУ №42 г. Липецка
13. МБ ДОУ №136 г. Липецка
14. МБ ДОУ №44 г. Липецка
15. МБ ДОУ №25 г. Липецка
16. МБ ДОУ №76 г. Липецка
17. МБ ДОУ №64 г. Липецка
18. МБ ДОУ №114 г. Липецка
19. МБОУ СОШ №40 г. Липецка
20. МБ ДОУ №103 г. Липецка
21. МБ ДОУ №116 г. Липецка
22. МБ ДОУ №77 г. Липецка
23. МБ ДОУ №5 г. Липецка
24. МБ ДОУ №124 г. Липецка
25. МБ ДОУ №101 г. Липецка
26. МБОУ СШ №70 г. Липецка
27. МБ ДОУ №98 г. Липецка
28. МБ ДОУ №23 г. Липецка
29. МБ ДОУ №135 г. Липецка
30. МБ ДОУ №10 г. Липецка
31. МБ ДОУ №66 г. Липецка
32. МБ ДОУ №6 г. Липецка
33. МБ ДОУ №1 г. Липецка
34. МБ ДОУ №12 г. Липецка
35. МБ ДОУ №95 г. Липецка
36. МБ ДОУ №8 г. Липецка
37. МБ ДОУ №83 г. Липецка
38. МБ ДОУ №119 г. Липецка
39. МБ ДОУ №85 г. Липецка
40. МБ ДОУ №123 г. Липецка
41. МБ ДОУ №62 г. Липецка
42. МБ ДОУ №138 г. Липецка
43. МБ ДОУ №37 г. Липецка
44. МБ ДОУ №3 г. Липецка
45. МБ ДОУ №78 г. Липецка
46. МБ ДОУ №91 г. Липецка
47. МБ ДОУ №134 г. Липецка
48. МБ ДОУ №139 г. Липецка
49. МБ ДОУ №29 г. Липецка
50. МБ ДОУ №21 г. Липецка
51. МБ ДОУ №127 г. Липецка
52. МБ ДОУ №130 г. Липецка
53. МБ ДОУ №110 г. Липецка
54. МБ ДОУ №133 г. Липецка
55. МБ ДОУ №35 г. Липецка
56. МБ ДОУ №137 г. Липецка
57. МБ ДОУ №99 г. Липецка
58. МБ ДОУ №112 г. Липецка
59. МБОУ "Гимназия №64 им. В.А. Котельникова" г. Липецка
60. МБ ДОУ №79 г. Липецка
61. МБ ДОУ №18 г. Липецка</t>
  </si>
  <si>
    <t>Поставка продуктов питания (сахар, соль) на 2 полугодие 2026 года</t>
  </si>
  <si>
    <t>10.81.12.110</t>
  </si>
  <si>
    <t>Поставка продуктов питания (рыба) на 2 полугодие 2026 года</t>
  </si>
  <si>
    <t>10.20.25.113</t>
  </si>
  <si>
    <t>1. МБ ДОУ №9 г. Липецка
2. МБ ДОУ №68 г. Липецка
3. МБ ДОУ №15 г. Липецка
4. МБ ДОУ №22 г. Липецка
5. МБ ДОУ №19 г. Липецка
6. МБ ДОУ №38 г. Липецка
7. МБ ДОУ №113 г. Липецка
8. МБ ДОУ №128 г. Липецка
9. МБ ДОУ №107 г. Липецка
10. МБ ДОУ №96 г. Липецка
11. МБОУ СОШ №40 г. Липецка
12. МБ ДОУ №103 г. Липецка
13. МБ ДОУ №136 г. Липецка
14. МБ ДОУ №124 г. Липецка
15. МБ ДОУ №64 г. Липецка
16. МБ ДОУ №114 г. Липецка
17. МБ ДОУ №44 г. Липецка
18. МБ ДОУ №25 г. Липецка
19. МБ ДОУ №76 г. Липецка
20. МБ ДОУ №105 г. Липецка
21. МБ ДОУ №123 г. Липецка
22. МБ ДОУ №95 г. Липецка
23. МБ ДОУ №5 г. Липецка
24. МБ ДОУ №23 г. Липецка
25. МБ ДОУ №98 г. Липецка
26. МБ ДОУ №10 г. Липецка
27. МБ ДОУ №42 г. Липецка
28. МБ ДОУ №101 г. Липецка
29. МБ ДОУ №116 г. Липецка
30. МБ ДОУ №77 г. Липецка
31. МБ ДОУ №135 г. Липецка
32. МБ ДОУ №85 г. Липецка
33. МБ ДОУ №119 г. Липецка
34. МБ ДОУ №1 г. Липецка
35. МБ ДОУ №6 г. Липецка
36. МБ ДОУ №12 г. Липецка
37. МБ ДОУ №8 г. Липецка
38. МБОУ СШ №70 г. Липецка
39. МБ ДОУ №83 г. Липецка
40. МБ ДОУ №66 г. Липецка
41. МБ ДОУ №21 г. Липецка
42. МБ ДОУ №37 г. Липецка
43. МБ ДОУ №3 г. Липецка
44. МБ ДОУ №78 г. Липецка
45. МБ ДОУ №134 г. Липецка
46. МБ ДОУ №139 г. Липецка
47. МБ ДОУ №127 г. Липецка
48. МБ ДОУ №29 г. Липецка
49. МБ ДОУ №91 г. Липецка
50. МБ ДОУ №62 г. Липецка
51. МБ ДОУ №133 г. Липецка
52. МБ ДОУ №112 г. Липецка
53. МБОУ "Гимназия №64 им. В.А. Котельникова" г. Липецка
54. МБ ДОУ №79 г. Липецка
55. МБ ДОУ №137 г. Липецка
56. МБ ДОУ №130 г. Липецка
57. МБ ДОУ №18 г. Липецка
58. МБ ДОУ №110 г. Липецка
59. МБ ДОУ №138 г. Липецка
60. МБ ДОУ №35 г. Липецка
61. МБ ДОУ №99 г. Липецка</t>
  </si>
  <si>
    <t>10.84.23.120</t>
  </si>
  <si>
    <t>Итого 27 закупок, в т.ч.</t>
  </si>
  <si>
    <t>27 закупок, относящихся к категории "Прочие"</t>
  </si>
  <si>
    <t>Поставка дизельного топлива и бензина на 2 полугодие 2026 года</t>
  </si>
  <si>
    <t>Оказание услуги по организации питания учащихся на период 2026-2027 учебного года</t>
  </si>
  <si>
    <t>Муниципальные бюджетные образовательные учреждения города Липецка (10 заказчиков)</t>
  </si>
  <si>
    <t xml:space="preserve"> 1. МБОУ СОШ № 47 г. Липецка;                                 2. МБОУ СОШ № 46 г. Липецка;                                3.МБОУ СОШ № 36 г. Липецка;                                    4. МБОУ СОШ № 24 им.М.Б. Раковского г. Липецка;                                                                                      5. МБОУ СОШ № 40 г. Липецка;                                           6. МБОУ СОШ №49 г. Липецка;                                  7. МБОУ СШ № 14   г. Липецка;                                   8. МБОУ СШ № 52 г. Липецка;                                   9. МБОУ ГИМНАЗИЯ №19 им. Н.З. Поповичевой  г. Липецка;                                                 10. МБОУ СОШ № 50  г. Липецка</t>
  </si>
  <si>
    <t>Муниципальные бюджетные образовательные учреждения города Липецка (9 заказчиков)</t>
  </si>
  <si>
    <t xml:space="preserve"> 1. МБОУ "Гимназия №64" г.Липецка;                        2. МБОУ № 16 г.Липецка;                                             3. МБОУ СШ №45 г.Липецка;                                     4. МБОУ СШ № 2 г.Липецка;                                       5. МБОУ "Гимназия  №1"г. Липецка;                           6. МБОУ № 32 г. Липецка;                                            7. МБОУ СШ №72 г.Липецка;                                     8. МБОУ СШ №61;                                                             9. МБОУ СОШ №7 г.Липецка</t>
  </si>
  <si>
    <t>1.  МБОУ Гимназия  № 12 г.Липецка;                       2. МБОУ СШ № 41г.Липецка;                                      3. МБОУ СШ № 37 г.Липецка;                                      4. МБОУ СШ № 11 г.Липецка;                                        5. МБОУ СШ №9 им. М.В. Водопьянова  г.Липецка;                                                                                6. МБОУ СШ № 8 г.Липецка;                                       7. МБОУ СШ №35 г.Липецка;                                         8. МБОУ "Лицей  №3" г.Липецка;                               9. МБОУ СШ № 28 г.Липецка</t>
  </si>
  <si>
    <t>56.29.20.121</t>
  </si>
  <si>
    <t>56.29.20.122</t>
  </si>
  <si>
    <t>Муниципальные бюджетные образовательные учреждения города Липецка (7 заказчиков)</t>
  </si>
  <si>
    <t>1. МБОУ СШ №38 г.Липецка;                                     2. МБОУ СШООЗЗ №2 г.Липецка;                               3. МБОУ СШ № 54 г.Липецка;                                    4. МБОУ СШ №31г.Липецка  5. МБОУ СШ № 10 Г. ЛИПЕЦКА  6.МБОУ СШ № 62 Г. ЛИПЕЦКА  7.МБОУ ОШ № 25 Г.ЛИПЕЦКА</t>
  </si>
  <si>
    <t>56.29.20.123</t>
  </si>
  <si>
    <t xml:space="preserve"> 1. МБОУ СОШ №77 г.Липецка;                                    2. МБОУ Лицей  №66 г.Липецка;                               3.  МБОУ СШ № 21г.Липецка;                                      4. МБОУ "СМШ № 65 "СПЕКТР"" г.Липецка;       5. МБОУ СШ № 33 г.Липецка;                                    6. МБОУ СШ № 63г.Липецка;                                     7. МБОУ СШ №68 г.Липецка;                                       8. МБОУ СШ №42 г.Липецка;                                     9. МБОУ СШ № 70 г.Липецка</t>
  </si>
  <si>
    <t>56.29.20.124</t>
  </si>
  <si>
    <t xml:space="preserve">Муниципальные бюджетные  учреждения
(17 заказчиков) </t>
  </si>
  <si>
    <t>19.20.21.100</t>
  </si>
  <si>
    <t>Оказание транспортных услуг по пассажирским перевозкам учащихся во 2 полугодии 2026 года</t>
  </si>
  <si>
    <t xml:space="preserve">Муниципальные бюджетные  учреждения
(36 заказчиков) </t>
  </si>
  <si>
    <t>Поставка продуктов питания (крупа) на 1 полугодие 2027 года</t>
  </si>
  <si>
    <t>Поставка продуктов питания (мясо охлажденное, субпродукты) на 1 полугодие 2027 года</t>
  </si>
  <si>
    <t>Поставка продуктов питания (молоко питьевое, кисломолочная продукция) на 1 полугодие 2027 года</t>
  </si>
  <si>
    <t>Муниципальные бюджетные дошкольные образовательные учреждения города Липецка (19 заказчик)</t>
  </si>
  <si>
    <t>Поставка продуктов питания (творог, масло сливочное) на 1 полугодие 2027 года</t>
  </si>
  <si>
    <t>Муниципальные бюджетные дошкольные образовательные учреждения города Липецка (21 заказчиков)</t>
  </si>
  <si>
    <t>Муниципальные бюджетные дошкольные образовательные учреждения города Липецка (61 заказчиков)</t>
  </si>
  <si>
    <t>Поставка продуктов питания (мясо птицы охлажденное) на 1 полугодие 2027 года</t>
  </si>
  <si>
    <t>Поставка продуктов питания (яйцо куриное) на 1 полугодие 2027 года</t>
  </si>
  <si>
    <t>Поставка продуктов питания (сыры полутвердые) на 1 полугодие 2027 года</t>
  </si>
  <si>
    <t>Поставка продуктов питания (хлебобулочные изделия) на 1 полугодие 2027 года</t>
  </si>
  <si>
    <t>Поставка продуктов питания (бакалея) на 1 полугодие 2027 года</t>
  </si>
  <si>
    <t>Муниципальные бюджетные дошкольные образовательные учреждения города Липецка (52 заказчик)</t>
  </si>
  <si>
    <t>Поставка продуктов питания (огурцы, томаты(помидоры)) на 1 полугодие 2027 года</t>
  </si>
  <si>
    <t>Муниципальные бюджетные дошкольные образовательные учреждения города Липецка (29 заказчик)</t>
  </si>
  <si>
    <t>Поставка продуктов питания (овощи) на 1 полугодие 2027 года</t>
  </si>
  <si>
    <t>Поставка продуктов питания (кондитерские изделия) на 1 полугодие 2027 года</t>
  </si>
  <si>
    <t>Поставка продуктов питания (фрукты) на 1 полугодие 2027 год</t>
  </si>
  <si>
    <t>Поставка продуктов питания (сахар, соль) на 1 полугодие 2027 года</t>
  </si>
  <si>
    <t>Поставка продуктов питания (рыба) на 1 полугодие 2027 года</t>
  </si>
  <si>
    <t>1. МБ ДОУ №68 г. Липецка
2.  МБ ДОУ №113 г. Липецка
3. МБОУ СШ №72 им. Г.Ф. Григорьевича г. Липецка
4. МБОУ "Гимназия №64 им. В.А. Котельникова" г. Липецка    
5.  МБ ДОУ №130 г. Липецка
6.  МБ ДОУ №128 г. Липецка
7.  МБ ДОУ №103 г. Липецка
8.  МБ ДОУ №78 г. Липецка
9.  МБ ДОУ №119 г. Липецка
10.  МБ ДОУ №8 г. Липецка
11. МБОУ СШ №63 г. Липецка
12.  МБОУ СШ №21  г. Липецка
13. МБОУ " №65 Спектр" г. Липецка
14. МБОУ СШ №45 г. Липецка им. П.А. Папина
15. МБОУ "Лицей №66 им. С.П. Меркулова" г. Липецка
16.  МБ ДОУ №101 г. Липецка</t>
  </si>
  <si>
    <t>Оказание охранных услуг в 2027 году</t>
  </si>
  <si>
    <t>80.10.12.200</t>
  </si>
  <si>
    <t>Муниципальные бюджетные образовательные учреждения города Липецка (19 заказчиков)</t>
  </si>
  <si>
    <t>1. МБ ДОУ № 3 г. Липецка
2. МБ ДОУ № 83 г. Липецка
3. МБ ДОУ № 66 г. Липецка
4. МБ ДОУ № 124 г. Липецка
5. МБ ДОУ №139 г. Липецка
6. МБ ДОУ № 91 г. Липецка
7. МБОУ "Гимназия № 19 им. Н.З. Поповичевой" г. Липецка
8. МБОУ № 16 г. Липецка
9. МБОУ СШ №2 г. Липецка
10. МБ ДОУ № 107 г. Липецка
11. МБ ДОУ № 18 г. Липецка
12. МБОУ СОШ №36 г. Липецка
13. МБОУ "Гимназия №1" г. Липецка
14. МБ ДОУ № 29 г. Липецка
15. МБОУ СШ № 52 г. Липецка
16. МБОУ СОШ №24 им. М.Б. Раковского" г. Липецка
17. МБОУ № 32 г. Липецка
18. МБ ДОУ № 114 г. Липецка
19. МБОУ СШ № 5  им. С. Г. Литаврина" г. Липецка</t>
  </si>
  <si>
    <t>Оказание транспортных услуг по пассажирским перевозкам учащихся в 1 полугодии 2027 года</t>
  </si>
  <si>
    <t>Поставка дизельного топлива и бензина на 1 полугодие 2027 года</t>
  </si>
  <si>
    <t>1. МБ ДОУ № 98 г. Липецка
2. МБ ДОУ № 99 г. Липецка
3. МБ ДОУ № 9 г. Липецка
4. МБ ДОУ № 123 г. Липецка
5. МБОУ СОШ № 46 г. Липецка
6. МБ ДОУ №105 г. Липецка
7. МБ ДОУ №25 г. Липецка
8. МБОУ СОШ №50 г. Липецка
9. МБОУ СОШ №40 г. Липецка
10. МБ ДОУ №96 г. Липецка
11. МБОУ СОШ № 49 г. Липецка
12. МБОУ СШ №14 г. Липецка
13. МБ ДОУ №79 г. Липецка
14. МБ ДОУ №95 г. Липецка
15. МБОУ СОШ №47 г. Липецка
16. МБ ДОУ №76 г. Липецка</t>
  </si>
  <si>
    <t>1. МБОУ СШ № 41 им. М.Ю. Лермонтова г. Липецка
2. МБОУ СШ №9 им. М. В. Водопьянова г. Липецка
3. МБ ДОУ №37 г. Липецка
4. МБОУ гимназия № 12 г. Липецка "Гармония"
5. МБ ДОУ №1 г. Липецка
6. МБОУ СШ № 35 г. Липецка
7. МБОУ ДО центр развития творчества "Сокол" г. Липецка
8. МБ ДОУ №62 г. Липецка
9. МБ ДОУ №38 г. Липецка
10. МБ ДОУ №64 г. Липецка
11. МБОУ СШ № 8 г. Липецка
12. МБОУ "Лицей №3 им. К.А. Москаленко" г. Липецка
13. МБОУ СШ №28 им. А. Смыслова г. Липецка</t>
  </si>
  <si>
    <t>1. МБОУ СШ № 37 им. Владимира Козадерова г. Липецка
2. МБ ДОУ №12 г. Липецка
3. МБОУ СШ №11 г. Липецка
4.  МБ ДОУ №19 г. Липецка
5. МБОУ СОШ №4 г. Липецка им. Л.А. Смык
6.  МБ ДОУ №42 г. Липецка
7.  МБ ДОУ №22 г. Липецка
8. МБОУ СШ №38 г. Липецка
9. МБОУ СОШ №7 г. Липецка
10. МБОУ СШ №54 г. Липецка
11.  МБ ДОУ №5 г. Липецка
12.  МБ ДОУ №134 г. Липецка
13.  МБ ДОУ №112 г. Липецка</t>
  </si>
  <si>
    <t>1. МБ ДОУ №137 г. Липецка
2. МБ ДОУ №127 г. Липецка
3. МБ ДОУ №23 г. Липецка
4. МБ ДОУ №110 г. Липецка
5. МБ ДОУ №138 г. Липецка
6. МБ ДОУ №15 г. Липецка
7. МБ ДОУ №6 г. Липецка
8. МБ ДОУ №21 г. Липецка
9. МБ ДОУ №136 г. Липецка
10. МБОУ "Школа №6 " г. Липецка им. В. Шавкова
11. МБОУ СШ №68 г. Липецка
12. МБОУ СШ №42 г. Липецка
13. МБОУ СШ №70 г. Липецка
14. МБОУ СОШ №77 г. Липецка
15. МБОУ СШ №33 г. Липецка им. П.Н. Шубина
16. МБ ДОУ №135 г. Липецка
17. МБ ДОУ №133 г. Липецка</t>
  </si>
  <si>
    <t>1. МБОУ СШ №10 им. И. Свиридова г. Липецка
2. МБОУ "Основная школа №25 им. А.В. Теперика" г. Липецка
3. МБОУ СШ №31 им. В.Я. Клименкова г. Липецка
4. МБ ДОУ №77 г. Липецка
5.  МБ ДОУ №85 г. Липецка
6.  МБ ДОУ №10 г. Липецка
7.  МБ ДОУ №35 г. Липецка
8.  МБ ДОУ №116 г. Липецка
9.  МБ ДОУ №44 г. Липецка
10. МБОУ СШ №62 г. Липецка
11. МБОУ СШ № 2 г. Липецка</t>
  </si>
  <si>
    <t>1. МБОУ "Основная школа №25 им. Героя России А.В. Теперика" г. Липецка
2. МБОУ №32 г. Липецка
3. МБОУ №16 г. Липецка
4. МБОУ СШ №63 г. Липецка
5. МБОУ СШ №28 им. А. Смыслова г. Липецка
6. МБОУ СШ очной, очно-заочной, заочной форм обучения №2 г. Липецка</t>
  </si>
  <si>
    <t>49.39.13.000</t>
  </si>
  <si>
    <t xml:space="preserve">Муниципальные бюджетные  учреждения
(29 заказчиков) </t>
  </si>
  <si>
    <t>11.07.11.121</t>
  </si>
  <si>
    <t>Оказание услуг по проведению периодического медицинского осмотра работников на 2027 год</t>
  </si>
  <si>
    <t>Муниципальные дошкольные образовательные учреждения и Муниципальные бюджетные общеобразовательные учреждения (43 заказчиков)</t>
  </si>
  <si>
    <t>1. МБ ДОУ № 42 г. Липецка
2. МБ ДОУ № 8 г. Липецка
3. МБОУ "Гимназия №19 им. Н.З. Поповичевой" г. Липецка
4. МБ ДОУ № 29 г. Липецка
5. МБ ДОУ № 78 г. Липецка
6. МБОУ № 16 г. Липецка
7. МБОУ СОШ №50 г. Липецка
8. МБОУ СОШ №7 г. Липецка
9. МБОУ СШ № 2 г. Липецка
10. МБОУ СШ № 72 им. Г.Ф. Григорьевича г. Липецка
11. МБ ДОУ № 76 г. Липецка
12. МБОУ СШ №33 г. Липецка П.Н.Шубина
13. МБ ДОУ № 135 г. Липецка
14. МБ ДОУ № 101 г. Липецка
15. МБОУ "Гимназия №64 им. В.А.Котельникова" г. Липецка
16. МБ ДОУ № 23 г. Липецка
17. МБ ДОУ № 110 г. Липецка
18. МБ ДОУ № 138 г. Липецка
19. МБ ДОУ № 128 г. Липецка
20. МБ ДОУ № 15 г. Липецка
21. МБОУ СШ №1 г. Липецка
22. МБ ДОУ № 95 г. Липецка
23. МБ ОУ экологический лицей №66 им. С.П. Меркулова г. Липецка
24. МБ ДОУ № 77 г. Липецка
25. МБОУ СШ № 35 г. Липецка
26. МБОУ СШ №2 г. Липецка
27. МБОУ СШ №37 им. В. Козадерова г. Липецка
28. МБУДО экологический центр "Экосфера"г. Липецка
29. МБОУ вечерняя (сменная) школа №11 г. Липецка
30. МБУДО дом тетского творчества "Лира" г. Липецка
31. МБ ДОУ №37 г. Липецка
32. МБОУ СШ № 68 г. Липецка
33. МБОУ СШ № 21 г. Липецка
34. МБОУ СШ №9 им. М.В. Водопьянова г. Липецка
35. МБОУ СМШ №65 "Спектр" г. Липецка
36. МБОУ СШ № 45 г. Липецка им. П.А.Папина
37. МБОУ СШ №62 г. Липецка
38. МБОУ "Лицей №3 им. К.А. Москаленко"г. Липецка
39. МБОУДО центр развития творчества "Сокол" г. Липецка
40. МБОУ СШ №5 г. Липецка им. С.Г. Литаврина
41. МБОУ СОШ № 24 им. М.Б. Раковского г. Липецка
42. МБОУ СШ № 28 им. А. Смыслова г. Липецка
43. МБОУ №32 г. Липецка</t>
  </si>
  <si>
    <t>86.21.10.190</t>
  </si>
  <si>
    <t>Муниципальные бюджетные учреждения города Липецка (12 заказчиков)</t>
  </si>
  <si>
    <t>Оказание услуг по проведению периодического медицинского осмотра работников в 2026 году</t>
  </si>
  <si>
    <t>Итого 28 закупок, в т.ч.</t>
  </si>
  <si>
    <t>28 закупок, относящихся к категории "Прочие"</t>
  </si>
  <si>
    <t>ЯНВАРЬ</t>
  </si>
  <si>
    <t>ФЕВРАЛЬ</t>
  </si>
  <si>
    <t>МАРТ</t>
  </si>
  <si>
    <t>АПРЕЛЬ</t>
  </si>
  <si>
    <t>МАЙ</t>
  </si>
  <si>
    <t>ИЮНЬ</t>
  </si>
  <si>
    <t>ИЮЛЬ</t>
  </si>
  <si>
    <t>АВГУСТ</t>
  </si>
  <si>
    <t>СЕНТЯБРЬ</t>
  </si>
  <si>
    <t>ОКТЯБРЬ</t>
  </si>
  <si>
    <t>НОЯБРЬ</t>
  </si>
  <si>
    <t>ДЕКАБРЬ</t>
  </si>
  <si>
    <t xml:space="preserve">Поставка бумаги для офисной техники                  </t>
  </si>
  <si>
    <t>ВСЕГО 2026 год</t>
  </si>
  <si>
    <t>0 закупок в рамках гос.программ</t>
  </si>
  <si>
    <t>Итого 78 закупок,  в т.ч.</t>
  </si>
  <si>
    <t>78 закупок, относящихся к категории "Прочие"</t>
  </si>
  <si>
    <t>Департамент экономического развития администрации города Липецка</t>
  </si>
  <si>
    <t xml:space="preserve">1 МБДОУ "детская школа искусств № 4 им М.А. Балакирева г. Липецка
2 МБОУ экологический лицей № 66 им. С.П. Меркулова г. Липецка
3 МБОУ СШ № 77 г. Липецка
4 Управление опеки (попечительства) и охраны прав детства администрации г. Липецка
5 МБОУ СШ № 24 им. М.Б. Раковского г. Липецка
6 Архивное управление администрации г. Липецка
7 МБОУ СШ № 68 г. Липецка
8 МБОУ СШ № 42 г. Липецка
9 Департамент жилищно-коммунального хозяйства г. Липецка
10 МКУ "Централизованная бухгалтерия по обслуживанию учреждений департамента образования администрации г. Липецка"
11 МБДОУ № 18 г. Липецка
12 Департамент финансов администрации г. Липецка
13 МБ УДО "детская школа искусств № 12 "
14 МБОУ СШ № 21 г. Липецка
15 МБОУ СШ №31им. В.Я Клименкова г. Липецка
16 МБОУ "Основная школа № 25 им. В.А. Теперика" г. Липецка
17 МБОУ СШ № 9 им. М.В. Водопьянова г. Липецка"
18 МБОУ ДО "Спортивная школа № 4 "
19 МБОУ СШ №45 г. Липецка им. П.А. Папина
20 МБ ОУ ДО "Спортивная школа № 12 г. Липецка"
21 МБ ОУ "Гимназия № 19 им. Н.З. Поповичевой г. Липецка"
22 МБ ОУ  "Лицей № 3 им. К.А. Москаленко" г. Липецка
23 МУ "Управление капитального ремонта г. Липецка"
24 МБ ДОУ № 79 г. Липецка
25 МБОУ многопрофильный лицей г. Липецка
26 МБОУ СШ  № 14 г. Липецка
27 МБОУ СОШ № 46 г. Липецка
28 МБОУ СШ очной, очно-заочной, заочной форм обучения №1 г. Липецка 
29. МБОУ ДО "спортивная школа №1"
30. МБОУ "Средняя многопрофильная школа естественно-математических дисциплин №65 "Спектр"г. Липецка
31. МБ ДОУ №12 г. Липецка
32. МБ ДОУ № 21 г. Липецка
33. МБОУ СШ № 72 им. Г.Ф. Григорьевича г. Липецка
34. МБДОУ№ 66 г. Липецка
35. МБДОУ№ 10 г. Липецка
36. МБОУ СШ очной, очно-заочной, заочной форм обучения №2 г. Липецка
37. МКУ "Межведомственный центр учета г. Липецка
38. МБОУ СШ № 52 г. Липецка
39. МБОУ СОШ № 47 г. Липецка
40. МБОУ ДО "центр развития творчества "Сокол" г. Липецка
41. МБДОУ№ 134 г. Липецка
42. МБДОУ№ 136 г. Липецка
43. МБОУ вечерняя(сменная) школа №11 г. Липецка
44. МБОУ № 32 г. Липецка
45. МБДОУ № 130 г. Липецка
46. МБДОУ № 5 г. Липецка
47. МБУ "Технопарк-Липецк"
48. Управление имущественных и земельных отношений администрации г. Липецка
49. МБОУ СШ № 37 им. В.Козадерова г. Липецка
50. МБДОУ№ 123 г. Липецка
51. МБДОУ № 114 г. Липецка
52. МБОУ СШ № 10 им. И. Свиридова г. Липецка
53. МБДОУ № 42 г. Липецка
54. МБДОУ № 119 г. Липецка
55. МБОУ СОШ № 36 г. Липецка
56. МБДОУ № 76г. Липецка
57. Администрация г. Липецка
58. МБОУ Гимназия № 1 г. Липецка
59. МБ ДОУ № 83 г. Липецка 
60. МБОУ СШ №70 г. Липецка 
61. МБОУ СШ №28 им. А. Смыслова г. Липецк
62. МБ ДОУ №135 г. Липецка
63.МБ ДОУ №101 г. Липецка
64.МБ УДО дом детского творчества "Лира" г. Липецка
65.МБ УДО экологический центр "Экосфера" г. Липецка
66.МБ ДОУ №95 г. Липецка
67.МБ ДОУ №15 г. Липецка
68.МБ ДОУ №23 г. Липецка
69.МБ ДОУ №77 г. Липецка
70.МБ ОУ СШ №11 г. Липецка
71.МБ ОУ СШ №5 г. Липецка им. героя Советского Союза С.Г. Литаврина
72.МУ "Липецкий историко-культурный музей"
73.МБУ ДО "Детская школа искусств №3"
74.Департамент образования администрации г. Липецка
75.МУ "Дворец культуры "Сокол"
76.МБ УДО "Детская музыкальная школа №8"
77.МБУ "Липецкая городская транспортная компания"
78.МБОУ СШ №63 г. Липецка
79.МБОУ СШ №8 г. Липецка
80.МБ ДОУ №105 г. Липецка
81.МБОУ СШ №41 им. М.Ю. Лермонтова г. Липецка
82.МКУ "Межведомственная централизованная бухгалтерия"
83.МБ ДОУ №37 г. Липецка
84.МБ ОУ №16 г. Липецка
85.МУ "Липецкий дом музыки"
86.МБО УДО "Спортивная школа №8 "Юность"
87.МБОУ СОШ №49 г. Липецка
88.МБОУ гимназия №12 г. Липецка "Гармония"
89.МБОУ СШ №38 . Липецка
90.МБОУ СОШ №50 г. Липецка
91.МБ ДОУ №6 г. Липецка
92.МБУ ДО "Детская музыкальная школа №9"
93.Департамент культуры и туризма администрации г. Липецка
94.МБ ДОУ №127 г. Липецка
95.МБ ДОУ №62 г. Липецка
96.МБОУ СШ №2 г. Липецка
97.МБОУ СОШ №7 г. Липецка
98.МБОУ СШ №35 г. Липецка
99.МБОУ СШ №62 г. Липецка
100.Департамент по физической культуре и спорту администрации г. Липецка
101.МКУ "Управление по делам ГО И ЧС г. Липецка
102.МБОУ ДО "Спортивная школа №6"
103.МБОУ СШ №33 г. Липецка им. П.Н. Шубина
104.МКУ "Центр развития территории"
105.Департамент дорожного хозяйства и благоустройства администрации г. Липецка
106.МКУ "Управление ресурсного обеспечения администрации г. Липецка
</t>
  </si>
  <si>
    <t>Поставка канцелярских товаров</t>
  </si>
  <si>
    <t>1. МБ ДОУ №113 г. Липецка
2.  МБ ДОУ №128 г. Липецка
3.  МБ ДОУ №15 г. Липецка
4.  МБ ДОУ №22 г. Липецка
5.  МБ ДОУ №107 г. Липецка
6.  МБ ДОУ №96 г. Липецка
7.  МБ ДОУ №64 г. Липецка
8.  МБ ДОУ №114 г. Липецка
9.  МБ ДОУ №19 г. Липецка
10.  МБ ДОУ №9 г. Липецка
11.  МБ ДОУ №103 г. Липецка
12.  МБ ДОУ №25 г. Липецка
13. МБОУ СОШ №40 г. Липецка
14.  МБ ДОУ №136 г. Липецка
15.  МБ ДОУ №101 г. Липецка
16.  МБ ДОУ №77 г. Липецка
17.  МБ ДОУ №76 г. Липецка
18.  МБ ДОУ №105 г. Липецка
19.  МБ ДОУ №5 г. Липецка
20.  МБ ДОУ №23 г. Липецка
21.  МБ ДОУ №83 г. Липецка
22.  МБ ДОУ №119 г. Липецка
23.  МБ ДОУ №8 г. Липецка
24. МБОУ СШ №70 г. Липецка
25.  МБ ДОУ №10 г. Липецка
26.  МБ ДОУ №85 г. Липецка
27.  МБ ДОУ №123 г. Липецка
28.  МБ ДОУ №95 г. Липецка
29.  МБ ДОУ №98 г. Липецка
30.  МБ ДОУ №135 г. Липецка
31.  МБ ДОУ №1 г. Липецка
32.  МБ ДОУ №12 г. Липецка
33.  МБ ДОУ №66 г. Липецка
34.  МБ ДОУ №6 г. Липецка
35.  МБ ДОУ №29 г. Липецка
36.  МБ ДОУ №21 г. Липецка
37.  МБ ДОУ №134 г. Липецка
38.  МБ ДОУ №139 г. Липецка
39.  МБ ДОУ №37 г. Липецка
40.  МБ ДОУ №3 г. Липецка
41.  МБ ДОУ №130 г. Липецка
42.  МБ ДОУ №110 г. Липецка
43.  МБ ДОУ №138 г. Липецка
44.  МБ ДОУ №137 г. Липецка
45. МБОУ "Гимназия №64 им. В.А. Котельникова" г. Липецка
46.  МБ ДОУ №79 г. Липецка
47.  МБ ДОУ №133 г. Липецка
48.  МБ ДОУ №112 г. Липецка
49.  МБ ДОУ №78 г. Липецка
50.  МБ ДОУ №62 г. Липецка
51.  МБ ДОУ №99 г. Липецка
52.  МБ ДОУ №18 г. Липецка</t>
  </si>
  <si>
    <t>1. МБ ДОУ №19 г. Липецка
2. МБ ДОУ №22 г. Липецка
3. МБ ДОУ №68 г. Липецка
4. МБ ДОУ №9 г. Липецка
5. МБ ДОУ №128 г. Липецка
6. МБ ДОУ №107 г. Липецка
7. МБ ДОУ №96 г. Липецка
8. МБ ДОУ №15 г. Липецка
9. МБ ДОУ №113 г. Липецка
10. МБ ДОУ №38 г. Липецка
11. МБ ДОУ №25 г. Липецка
12. МБ ДОУ №76 г. Липецка
13. МБ ДОУ №105 г. Липецка
14. МБ ДОУ №103 г. Липецка
15. МБ ДОУ №136 г. Липецка
16. МБ ДОУ №124 г. Липецка
17. МБ ДОУ №44 г. Липецка
18. МБ ДОУ №64 г. Липецка
19. МБ ДОУ №114 г. Липецка
20. МБОУ СОШ №40 г. Липецка
21. МБ ДОУ №116 г. Липецка
22. МБ ДОУ №101 г. Липецка
23. МБ ДОУ №77 г. Липецка
24. МБ ДОУ №5 г. Липецка
25. МБ ДОУ №42 г. Липецка
26. МБ ДОУ №95 г. Липецка
27. МБ ДОУ №23 г. Липецка
28. МБ ДОУ №98 г. Липецка
29. МБ ДОУ №10 г. Липецка
30. МБ ДОУ №123 г. Липецка
31. МБ ДОУ №1 г. Липецка
32. МБ ДОУ №12 г. Липецка
33. МБ ДОУ №134 г. Липецка
34. МБ ДОУ №83 г. Липецка
35. МБ ДОУ №66 г. Липецка
36. МБ ДОУ №119 г. Липецка
37. МБ ДОУ №6 г. Липецка
38. МБ ДОУ №85 г. Липецка
39. МБ ДОУ №135 г. Липецка
40. МБ ДОУ №8 г. Липецка
41. МБ ДОУ №139 г. Липецка
42. МБ ДОУ №138 г. Липецка
43. МБОУ СШ №70 г. Липецка
44. МБ ДОУ №78 г. Липецка
45. МБ ДОУ №62 г. Липецка
46. МБ ДОУ №91 г. Липецка
47. МБ ДОУ №29 г. Липецка
48. МБ ДОУ №21 г. Липецка
49. МБ ДОУ №37 г. Липецка
50. МБ ДОУ №3 г. Липецка
51. МБ ДОУ №130 г. Липецка
52. МБ ДОУ №110 г. Липецка
53. МБ ДОУ №133 г. Липецка
54. МБОУ "Гимназия №64 им. В.А. Котельникова. Липецка
55. МБ ДОУ №35 г. Липецка
56. МБ ДОУ №137 г. Липецка
57. МБ ДОУ №127 г. Липецка
58. МБ ДОУ №112 г. Липецка
59. МБ ДОУ №79 г. Липецка
60. МБ ДОУ №99 г. Липецка
61. МБ ДОУ №18 г. Липецка</t>
  </si>
  <si>
    <t>1 МБУ ДО "ДШИ №12"
2 МБУ ДО "ДШИ №7"
3 МБУ ДО "Детская музыкальная школа №5"
4 МБУ ДО "Детская музыкальная школа №11"
5 МБУ ДО "Детская музыкальная школа №8"
6 МБУ ДО "ДШИ №3"
7 МБУ ДО "Детская музыкальная школа №9"
8 МБУ ДО "Детская  школа искусств №4 им. М.А. Балакирева"
9 МБУ ДО "Детская музыкальная школа №10"
10 МБУ "Липецкий дом музыки"
11МБУ ДО "ДШИ №6"
12 МКУ "ЦБОиРОУК"</t>
  </si>
  <si>
    <t>1. МБУ спортивный комплекс "Сокол"
2. МКУ "Центр развития территории"
3. МБОУ СОШ №36 г. Липецка
4. МБОУ ДО городской детско-юношеский центр "Спортивный"
5. МБУ "Ритуальные услуги г. Липецка"
6. МБОУ СШ №11 г. Липецка
7. МКУ "Управление ресурсного обеспечения администрации г. Липецка"
8. МБОУ ДО " Спортивная школа №7"
9. МУ "Централизованная библиотечная система "г. Липецка
10. МБ ДОУ №66 г. Липецка
11. МУ "Липецкий дом музыки"
12. МУ "Управление капитального ремонта" г. Липецка
13. МБ ДОУ №25 г. Липецка
14. МБОУ многопрофильный лицей г. Липецка
15. МБУ "Технопарк- Липецк"
16. МКУ "Централизованная бухгалтерия по обслуживанию учреждений департамента образования администрации г. Липецка"
17. МКУ "Управление по делам ГО и ЧС г. Липецка"</t>
  </si>
  <si>
    <t>1. МБОУ "Основная школа №25 им. Героя России А.В. Топорика" г. Липецка
2. МБОУ №32 г. Липецка
3. МБОУ №16 г. Липецка
4. МБОУ СШ №63 г. Липецка
5. МБОУ СШ №28 им. А. Смыслова г. Липецка
6. МБОУ СШ очной, очно-заочной, заочной форм обучения №2 г. Липецка</t>
  </si>
  <si>
    <t>1. МБОУ ДО "Городской детско-юношеский центр "Спортивный""
2. МБОУ СОШ №7 г. Липецка
3. МБУ "Управление благоустройства г. Липецка"
4. МБУ ДО "Детская музыкальная школа №9"
5. Управление опеки (попечительства) и охраны прав детства администрации г. Липецка"
6. МУ "Дворец культуры "Сокол"
7. МБОУ СШ №54 г. Липецка
8. Счетная палата города Липецка
9. Управление потребительского рынка администрации г. Липецка
10. МКУ "Управление ресурсного обеспечения администрации г. Липецка"
11. МКУ "Межведомственная централизованная бухгалтерия"
12. МУ "Липецкий дом музыки"
13. МБОУ СШ очной, очно-заочной, заочной форм обучения №2 г. Липецка
14. Департамент экономического развития администрации г. Липецка
15. Департамент образования администрации г. Липецка
16. МУ "Липецкий историко-культурный музей"
17. МКУ "Центр развития территории"
18. МБОУ СШ №5 города Липецка им. героя Советского Союза С.Г. Литаврина
19. МБОУ СШ №28 им. А. Смыслова г. Липецка
20. МБОУ №32 г. Липецка
21. МБ ДОУ №101 г. Липецка
22. МБОУ СШ очной, очно-заочной, заочной форм обучения №1 г. Липецка
23. МБ ДОУ №79 г. Липецка
24. МБОУ "Гимназия №64 им. В.А. Котельникова " города Липецка
25. МБУ ДО Дом детского творчества "Лира" г. Липецка
26. МБОУ СШ №70 г. Липецка
27. МБОУ "Лицей №3 им. К.А. Москаленко" г. Липецка
28. МБОУ СШ №10 им. героя России И. Свиридова г. Липецка
29. МБ ДОУ № 76 г. Липецка
30. МБОУ вечерняя (сменная ) школа №11 г. Липецка
31. МБУ ДО экологический центр "Экосфера" г. Липецка
32. МБОУ СШ № 62 г. Липецка
33. Департамент культуры и туризма администрации г. Липецка
34. МБОУ СОШ №24 им. заслуженного учителя школы РСФСР М.Б. Раковского г. Липецка
35. МБОУ СШ №72 им. героя Российской Федерации Г.Ф. Григорьевича г. Липецка
36. МУ "Дом культуры "Матыра"</t>
  </si>
  <si>
    <t>1. Департамент дорожного хозяйства и благоустройства администрации г. Липецка
2. МБОУ ДО "Спортивная школа №8 "Юность"
3. МКУ "Управление ресурсного обеспечения администрации г. Липецка"
4. МКУ "Межведомственный центр учета г. Липецка"
5. МУ "Централизованная библиотечная система" г. Липецка
6. МБОУ СШ №9 им. М.В. Водопьянова г. Липецка
7. МБУ СК "Сокол"
8. МКУ "Центр развития территории"
9. Департамент культуры и туризма администрации г. Липецка
10. МБОУ СОШ №7 г. Липецка
11. МБОУ СШ №2 г. Липецка
12. МБОУ СШ очной, очно-заочной, заочной форм обучения №1 г. Липецка
13. МБОУ СШ №37 им. В. Козадерова г. Липецка
14. МБОУ СШ №21 г. Липецка
15. Департамент экономического развития администрации г. Липецка
16. МБОУ "Лицей №3 им. К.А. Москаленко г. Липецка
17. МУ "Липецкий дом музыки"
18. МБОУ №16 г. Липецка
19. МКУ "ЦБОиРОУК" г. Липецка
20. Администрация г. Липецка
21. МКУ "Централизованная бухгалтерия по обслуживанию учреждений департамента образования администрации г. Липецка"
22. МКУ "Управление по делам ГО и ЧС г. Липецка"
23. МБУ "Управление благоустройства г. Липецка"
24. Департамент финансов администрации г. Липецка
25. МБОУ СШ №8 г. Липецка
26. МБУ ДО "Детская музыкальная школа №9"
27. МБОУ многопрофильный лицей г. Липецка
28. Департамент образования администрации г. Липецка
29. МБУ "Технопарк-Липецк"</t>
  </si>
  <si>
    <t>Ответственный исполнитель: Маркина Ольга Анатольевна
Телефон:8 47478 21582; 89092244570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</si>
</sst>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р_._-;\-* #,##0.00_р_._-;_-* &quot;-&quot;??_р_._-;_-@_-"/>
  </numFmts>
  <fonts count="23" x14ac:knownFonts="1">
    <font>
      <sz val="11"/>
      <color theme="1"/>
      <name val="Calibri"/>
      <family val="2"/>
      <charset val="204"/>
      <scheme val="minor"/>
    </font>
    <font>
      <b/>
      <sz val="24"/>
      <color theme="1"/>
      <name val="Times New Roman"/>
      <family val="1"/>
      <charset val="204"/>
    </font>
    <font>
      <sz val="11"/>
      <color theme="1"/>
      <name val="Times New Roman"/>
      <family val="1"/>
      <charset val="204"/>
    </font>
    <font>
      <b/>
      <sz val="11"/>
      <color theme="1"/>
      <name val="Times New Roman"/>
      <family val="1"/>
      <charset val="204"/>
    </font>
    <font>
      <sz val="11"/>
      <color rgb="FF000000"/>
      <name val="Arial"/>
      <family val="2"/>
      <charset val="204"/>
    </font>
    <font>
      <sz val="11"/>
      <color theme="1"/>
      <name val="Calibri"/>
      <family val="2"/>
      <scheme val="minor"/>
    </font>
    <font>
      <b/>
      <sz val="18"/>
      <color theme="1"/>
      <name val="Times New Roman"/>
      <family val="1"/>
      <charset val="204"/>
    </font>
    <font>
      <sz val="14"/>
      <color theme="1"/>
      <name val="Times New Roman"/>
      <family val="1"/>
      <charset val="204"/>
    </font>
    <font>
      <sz val="12"/>
      <color theme="1"/>
      <name val="Times New Roman"/>
      <family val="1"/>
      <charset val="204"/>
    </font>
    <font>
      <b/>
      <sz val="24"/>
      <name val="Times New Roman"/>
      <family val="1"/>
      <charset val="204"/>
    </font>
    <font>
      <b/>
      <i/>
      <sz val="24"/>
      <color rgb="FFC00000"/>
      <name val="Times New Roman"/>
      <family val="1"/>
      <charset val="204"/>
    </font>
    <font>
      <b/>
      <i/>
      <sz val="24"/>
      <color theme="9" tint="-0.499984740745262"/>
      <name val="Times New Roman"/>
      <family val="1"/>
      <charset val="204"/>
    </font>
    <font>
      <b/>
      <i/>
      <sz val="24"/>
      <name val="Times New Roman"/>
      <family val="1"/>
      <charset val="204"/>
    </font>
    <font>
      <sz val="11"/>
      <color indexed="8"/>
      <name val="Calibri"/>
      <family val="2"/>
      <charset val="204"/>
    </font>
    <font>
      <b/>
      <sz val="24"/>
      <color rgb="FFFF0000"/>
      <name val="Times New Roman"/>
      <family val="1"/>
      <charset val="204"/>
    </font>
    <font>
      <sz val="18"/>
      <color theme="1"/>
      <name val="Times New Roman"/>
      <family val="1"/>
      <charset val="204"/>
    </font>
    <font>
      <b/>
      <sz val="36"/>
      <name val="Times New Roman"/>
      <family val="1"/>
      <charset val="204"/>
    </font>
    <font>
      <sz val="14"/>
      <name val="Times New Roman"/>
      <family val="1"/>
      <charset val="204"/>
    </font>
    <font>
      <b/>
      <sz val="16"/>
      <color theme="1"/>
      <name val="Times New Roman"/>
      <family val="1"/>
      <charset val="204"/>
    </font>
    <font>
      <sz val="11"/>
      <color rgb="FF000000"/>
      <name val="Calibri"/>
      <family val="2"/>
      <scheme val="minor"/>
    </font>
    <font>
      <i/>
      <sz val="24"/>
      <color rgb="FFC00000"/>
      <name val="Times New Roman"/>
      <family val="1"/>
      <charset val="204"/>
    </font>
    <font>
      <i/>
      <sz val="24"/>
      <color theme="9" tint="-0.499984740745262"/>
      <name val="Times New Roman"/>
      <family val="1"/>
      <charset val="204"/>
    </font>
    <font>
      <i/>
      <sz val="24"/>
      <name val="Times New Roman"/>
      <family val="1"/>
      <charset val="204"/>
    </font>
  </fonts>
  <fills count="8">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4" tint="0.79998168889431442"/>
        <bgColor indexed="64"/>
      </patternFill>
    </fill>
  </fills>
  <borders count="33">
    <border>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diagonal/>
    </border>
  </borders>
  <cellStyleXfs count="8">
    <xf numFmtId="0" fontId="0" fillId="0" borderId="0"/>
    <xf numFmtId="0" fontId="4" fillId="0" borderId="1">
      <alignment horizontal="center" vertical="center" wrapText="1"/>
    </xf>
    <xf numFmtId="2" fontId="4" fillId="0" borderId="1">
      <alignment horizontal="center" vertical="center" wrapText="1"/>
    </xf>
    <xf numFmtId="49" fontId="4" fillId="0" borderId="1">
      <alignment horizontal="center" vertical="center" wrapText="1"/>
    </xf>
    <xf numFmtId="2" fontId="4" fillId="0" borderId="1">
      <alignment horizontal="center" vertical="center" shrinkToFit="1"/>
    </xf>
    <xf numFmtId="0" fontId="5" fillId="0" borderId="0"/>
    <xf numFmtId="164" fontId="13" fillId="0" borderId="0" applyFont="0" applyFill="0" applyBorder="0" applyAlignment="0" applyProtection="0"/>
    <xf numFmtId="0" fontId="19" fillId="0" borderId="0"/>
  </cellStyleXfs>
  <cellXfs count="115">
    <xf numFmtId="0" fontId="0" fillId="0" borderId="0" xfId="0"/>
    <xf numFmtId="0" fontId="2" fillId="0" borderId="0" xfId="0" applyFont="1" applyAlignment="1">
      <alignment horizontal="center" vertical="center" wrapText="1"/>
    </xf>
    <xf numFmtId="4" fontId="2" fillId="0" borderId="0" xfId="0" applyNumberFormat="1"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10" fillId="5" borderId="2" xfId="0" applyFont="1" applyFill="1" applyBorder="1" applyAlignment="1">
      <alignment horizontal="center" vertical="center"/>
    </xf>
    <xf numFmtId="0" fontId="11" fillId="4" borderId="2" xfId="0" applyFont="1" applyFill="1" applyBorder="1" applyAlignment="1">
      <alignment horizontal="center" vertical="center"/>
    </xf>
    <xf numFmtId="4" fontId="11" fillId="4" borderId="2" xfId="0" applyNumberFormat="1" applyFont="1" applyFill="1" applyBorder="1" applyAlignment="1">
      <alignment horizontal="center" vertical="center"/>
    </xf>
    <xf numFmtId="4" fontId="2" fillId="5" borderId="2" xfId="0" applyNumberFormat="1" applyFont="1" applyFill="1" applyBorder="1" applyAlignment="1">
      <alignment horizontal="center" vertical="center"/>
    </xf>
    <xf numFmtId="4" fontId="2" fillId="4" borderId="2" xfId="0" applyNumberFormat="1" applyFont="1" applyFill="1" applyBorder="1" applyAlignment="1">
      <alignment horizontal="center" vertical="center"/>
    </xf>
    <xf numFmtId="4" fontId="2" fillId="5" borderId="4" xfId="0" applyNumberFormat="1" applyFont="1" applyFill="1" applyBorder="1" applyAlignment="1">
      <alignment horizontal="center" vertical="center"/>
    </xf>
    <xf numFmtId="4" fontId="2" fillId="4" borderId="4" xfId="0" applyNumberFormat="1" applyFont="1" applyFill="1" applyBorder="1" applyAlignment="1">
      <alignment horizontal="center" vertical="center"/>
    </xf>
    <xf numFmtId="4" fontId="2" fillId="0" borderId="6" xfId="0" applyNumberFormat="1" applyFont="1" applyBorder="1" applyAlignment="1">
      <alignment horizontal="center" vertical="center"/>
    </xf>
    <xf numFmtId="4" fontId="2" fillId="0" borderId="7" xfId="0" applyNumberFormat="1" applyFont="1" applyBorder="1" applyAlignment="1">
      <alignment horizontal="center" vertical="center"/>
    </xf>
    <xf numFmtId="0" fontId="2" fillId="0" borderId="0" xfId="0" applyFont="1"/>
    <xf numFmtId="0" fontId="2" fillId="0" borderId="0" xfId="0" applyFont="1" applyAlignment="1">
      <alignment horizontal="center" vertical="center"/>
    </xf>
    <xf numFmtId="4" fontId="7" fillId="0" borderId="2" xfId="0" applyNumberFormat="1" applyFont="1" applyFill="1" applyBorder="1" applyAlignment="1">
      <alignment horizontal="center" vertical="center" wrapText="1"/>
    </xf>
    <xf numFmtId="4" fontId="10" fillId="5" borderId="2" xfId="0" applyNumberFormat="1" applyFont="1" applyFill="1" applyBorder="1" applyAlignment="1">
      <alignment horizontal="center" vertical="center"/>
    </xf>
    <xf numFmtId="0" fontId="12" fillId="0" borderId="6" xfId="0" applyFont="1" applyBorder="1" applyAlignment="1">
      <alignment horizontal="center" vertical="center"/>
    </xf>
    <xf numFmtId="4" fontId="12" fillId="0" borderId="6" xfId="0" applyNumberFormat="1" applyFont="1" applyBorder="1" applyAlignment="1">
      <alignment horizontal="center" vertical="center"/>
    </xf>
    <xf numFmtId="0" fontId="7" fillId="0" borderId="14" xfId="0" applyFont="1" applyFill="1" applyBorder="1" applyAlignment="1">
      <alignment horizontal="center" vertical="center" wrapText="1"/>
    </xf>
    <xf numFmtId="0" fontId="7" fillId="0" borderId="12" xfId="0" applyFont="1" applyFill="1" applyBorder="1" applyAlignment="1">
      <alignment horizontal="center" vertical="center" wrapText="1"/>
    </xf>
    <xf numFmtId="4" fontId="7" fillId="0" borderId="12" xfId="0" applyNumberFormat="1" applyFont="1" applyFill="1" applyBorder="1" applyAlignment="1">
      <alignment horizontal="center" vertical="center" wrapText="1"/>
    </xf>
    <xf numFmtId="4" fontId="7" fillId="0" borderId="13" xfId="0" applyNumberFormat="1" applyFont="1" applyFill="1" applyBorder="1" applyAlignment="1">
      <alignment horizontal="center" vertical="center" wrapText="1"/>
    </xf>
    <xf numFmtId="0" fontId="7" fillId="0" borderId="2" xfId="0" applyFont="1" applyBorder="1" applyAlignment="1">
      <alignment horizontal="center" vertical="center" wrapText="1"/>
    </xf>
    <xf numFmtId="4" fontId="7" fillId="0" borderId="2" xfId="0" applyNumberFormat="1" applyFont="1" applyBorder="1" applyAlignment="1">
      <alignment horizontal="center" vertical="center" wrapText="1"/>
    </xf>
    <xf numFmtId="0" fontId="7" fillId="0" borderId="14" xfId="0" applyFont="1" applyBorder="1" applyAlignment="1">
      <alignment horizontal="center" vertical="center" wrapText="1"/>
    </xf>
    <xf numFmtId="0" fontId="7" fillId="6" borderId="2" xfId="0" applyFont="1" applyFill="1" applyBorder="1" applyAlignment="1">
      <alignment horizontal="center" vertical="center" wrapText="1"/>
    </xf>
    <xf numFmtId="4" fontId="7" fillId="0" borderId="14" xfId="0" applyNumberFormat="1" applyFont="1" applyBorder="1" applyAlignment="1">
      <alignment horizontal="center" vertical="center" wrapText="1"/>
    </xf>
    <xf numFmtId="4" fontId="7" fillId="0" borderId="4" xfId="0" applyNumberFormat="1" applyFont="1" applyBorder="1" applyAlignment="1">
      <alignment horizontal="center" vertical="center" wrapText="1"/>
    </xf>
    <xf numFmtId="0" fontId="7" fillId="0" borderId="12" xfId="0" applyFont="1" applyBorder="1" applyAlignment="1">
      <alignment horizontal="center" vertical="center" wrapText="1"/>
    </xf>
    <xf numFmtId="0" fontId="7" fillId="0" borderId="2"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9" xfId="0" applyFont="1" applyBorder="1" applyAlignment="1">
      <alignment horizontal="center" vertical="center" wrapText="1"/>
    </xf>
    <xf numFmtId="0" fontId="7" fillId="6" borderId="9" xfId="0" applyFont="1" applyFill="1" applyBorder="1" applyAlignment="1">
      <alignment horizontal="center" vertical="center" wrapText="1"/>
    </xf>
    <xf numFmtId="0" fontId="7" fillId="0" borderId="19" xfId="0" applyFont="1" applyFill="1" applyBorder="1" applyAlignment="1">
      <alignment horizontal="center" vertical="center" wrapText="1"/>
    </xf>
    <xf numFmtId="4" fontId="7" fillId="0" borderId="9" xfId="0" applyNumberFormat="1" applyFont="1" applyBorder="1" applyAlignment="1">
      <alignment horizontal="center" vertical="center" wrapText="1"/>
    </xf>
    <xf numFmtId="4" fontId="7" fillId="0" borderId="19"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4" fontId="7" fillId="0" borderId="4" xfId="0" applyNumberFormat="1" applyFont="1" applyFill="1" applyBorder="1" applyAlignment="1">
      <alignment horizontal="center" vertical="center" wrapText="1"/>
    </xf>
    <xf numFmtId="0" fontId="7" fillId="0" borderId="20" xfId="0" applyFont="1" applyFill="1" applyBorder="1" applyAlignment="1">
      <alignment horizontal="center" vertical="center" wrapText="1"/>
    </xf>
    <xf numFmtId="4" fontId="7" fillId="0" borderId="20" xfId="0" applyNumberFormat="1" applyFont="1" applyFill="1" applyBorder="1" applyAlignment="1">
      <alignment horizontal="center" vertical="center" wrapText="1"/>
    </xf>
    <xf numFmtId="4" fontId="7" fillId="0" borderId="23" xfId="0" applyNumberFormat="1" applyFont="1" applyFill="1" applyBorder="1" applyAlignment="1">
      <alignment horizontal="center" vertical="center" wrapText="1"/>
    </xf>
    <xf numFmtId="4" fontId="6" fillId="2" borderId="2" xfId="0" applyNumberFormat="1" applyFont="1" applyFill="1" applyBorder="1" applyAlignment="1">
      <alignment horizontal="center" vertical="center" wrapText="1"/>
    </xf>
    <xf numFmtId="0" fontId="2" fillId="6" borderId="0" xfId="0" applyFont="1" applyFill="1"/>
    <xf numFmtId="0" fontId="17" fillId="0" borderId="17" xfId="0" applyFont="1" applyBorder="1" applyAlignment="1">
      <alignment horizontal="center" vertical="center" wrapText="1"/>
    </xf>
    <xf numFmtId="0" fontId="17" fillId="0" borderId="2" xfId="0" applyFont="1" applyBorder="1" applyAlignment="1">
      <alignment horizontal="center" vertical="center" wrapText="1"/>
    </xf>
    <xf numFmtId="4" fontId="17" fillId="0" borderId="2" xfId="0" applyNumberFormat="1" applyFont="1" applyBorder="1" applyAlignment="1">
      <alignment horizontal="center" vertical="center" wrapText="1"/>
    </xf>
    <xf numFmtId="0" fontId="17" fillId="0" borderId="4" xfId="0" applyFont="1" applyBorder="1" applyAlignment="1">
      <alignment horizontal="center" vertical="center" wrapText="1"/>
    </xf>
    <xf numFmtId="0" fontId="1" fillId="3" borderId="9" xfId="0" applyFont="1" applyFill="1" applyBorder="1" applyAlignment="1">
      <alignment horizontal="center" vertical="center" wrapText="1"/>
    </xf>
    <xf numFmtId="0" fontId="1" fillId="3" borderId="9" xfId="0" applyFont="1" applyFill="1" applyBorder="1" applyAlignment="1">
      <alignment horizontal="right" vertical="center" wrapText="1"/>
    </xf>
    <xf numFmtId="4" fontId="9" fillId="3" borderId="9" xfId="0" applyNumberFormat="1" applyFont="1" applyFill="1" applyBorder="1" applyAlignment="1">
      <alignment horizontal="center" vertical="center" wrapText="1"/>
    </xf>
    <xf numFmtId="4" fontId="2" fillId="3" borderId="9" xfId="0" applyNumberFormat="1" applyFont="1" applyFill="1" applyBorder="1" applyAlignment="1">
      <alignment horizontal="center" vertical="center"/>
    </xf>
    <xf numFmtId="4" fontId="2" fillId="3" borderId="10" xfId="0" applyNumberFormat="1" applyFont="1" applyFill="1" applyBorder="1" applyAlignment="1">
      <alignment horizontal="center" vertical="center"/>
    </xf>
    <xf numFmtId="0" fontId="10" fillId="5" borderId="3" xfId="0" applyFont="1" applyFill="1" applyBorder="1" applyAlignment="1">
      <alignment vertical="center"/>
    </xf>
    <xf numFmtId="0" fontId="10" fillId="5" borderId="2" xfId="0" applyFont="1" applyFill="1" applyBorder="1" applyAlignment="1">
      <alignment vertical="center"/>
    </xf>
    <xf numFmtId="0" fontId="11" fillId="4" borderId="3" xfId="0" applyFont="1" applyFill="1" applyBorder="1" applyAlignment="1">
      <alignment vertical="center"/>
    </xf>
    <xf numFmtId="0" fontId="11" fillId="4" borderId="2" xfId="0" applyFont="1" applyFill="1" applyBorder="1" applyAlignment="1">
      <alignment vertical="center"/>
    </xf>
    <xf numFmtId="0" fontId="12" fillId="0" borderId="5" xfId="0" applyFont="1" applyBorder="1" applyAlignment="1">
      <alignment vertical="center"/>
    </xf>
    <xf numFmtId="0" fontId="7" fillId="0" borderId="17" xfId="0" applyFont="1" applyBorder="1" applyAlignment="1">
      <alignment horizontal="center" vertical="center" wrapText="1"/>
    </xf>
    <xf numFmtId="4" fontId="15" fillId="0" borderId="0" xfId="0" applyNumberFormat="1" applyFont="1" applyFill="1" applyAlignment="1">
      <alignment vertical="center" wrapText="1"/>
    </xf>
    <xf numFmtId="0" fontId="7" fillId="6" borderId="9" xfId="0" applyFont="1" applyFill="1" applyBorder="1" applyAlignment="1">
      <alignment horizontal="center" vertical="top" wrapText="1"/>
    </xf>
    <xf numFmtId="0" fontId="7" fillId="6" borderId="16" xfId="0" applyFont="1" applyFill="1" applyBorder="1" applyAlignment="1">
      <alignment horizontal="center" vertical="top" wrapText="1"/>
    </xf>
    <xf numFmtId="0" fontId="7" fillId="0" borderId="12" xfId="0" applyFont="1" applyBorder="1" applyAlignment="1">
      <alignment horizontal="center" vertical="top" wrapText="1"/>
    </xf>
    <xf numFmtId="0" fontId="7" fillId="0" borderId="2" xfId="0" applyFont="1" applyBorder="1" applyAlignment="1">
      <alignment horizontal="center" vertical="top" wrapText="1"/>
    </xf>
    <xf numFmtId="0" fontId="7" fillId="0" borderId="14" xfId="0" applyFont="1" applyFill="1" applyBorder="1" applyAlignment="1">
      <alignment horizontal="center" vertical="top" wrapText="1"/>
    </xf>
    <xf numFmtId="0" fontId="7" fillId="6" borderId="22" xfId="0" applyFont="1" applyFill="1" applyBorder="1" applyAlignment="1">
      <alignment horizontal="center" vertical="top" wrapText="1"/>
    </xf>
    <xf numFmtId="4" fontId="11" fillId="4" borderId="12" xfId="0" applyNumberFormat="1" applyFont="1" applyFill="1" applyBorder="1" applyAlignment="1">
      <alignment horizontal="center" vertical="center"/>
    </xf>
    <xf numFmtId="4" fontId="12" fillId="0" borderId="14" xfId="0" applyNumberFormat="1" applyFont="1" applyFill="1" applyBorder="1" applyAlignment="1">
      <alignment horizontal="center" vertical="center" wrapText="1"/>
    </xf>
    <xf numFmtId="4" fontId="12" fillId="0" borderId="6" xfId="0" applyNumberFormat="1" applyFont="1" applyFill="1" applyBorder="1" applyAlignment="1">
      <alignment horizontal="center" vertical="center" wrapText="1"/>
    </xf>
    <xf numFmtId="0" fontId="7" fillId="0" borderId="9" xfId="0" applyFont="1" applyBorder="1" applyAlignment="1">
      <alignment horizontal="center" vertical="top" wrapText="1"/>
    </xf>
    <xf numFmtId="0" fontId="17" fillId="0" borderId="32" xfId="0" applyFont="1" applyBorder="1" applyAlignment="1">
      <alignment horizontal="center" vertical="center" wrapText="1"/>
    </xf>
    <xf numFmtId="0" fontId="7" fillId="0" borderId="15" xfId="0" applyFont="1" applyBorder="1" applyAlignment="1">
      <alignment horizontal="center" vertical="center" wrapText="1"/>
    </xf>
    <xf numFmtId="4" fontId="7" fillId="0" borderId="12" xfId="0" applyNumberFormat="1" applyFont="1" applyBorder="1" applyAlignment="1">
      <alignment horizontal="center" vertical="center" wrapText="1"/>
    </xf>
    <xf numFmtId="4" fontId="7" fillId="0" borderId="13" xfId="0" applyNumberFormat="1" applyFont="1" applyBorder="1" applyAlignment="1">
      <alignment horizontal="center" vertical="center" wrapText="1"/>
    </xf>
    <xf numFmtId="0" fontId="7" fillId="0" borderId="3" xfId="0" applyFont="1" applyBorder="1" applyAlignment="1">
      <alignment horizontal="center" vertical="center" wrapText="1"/>
    </xf>
    <xf numFmtId="0" fontId="1" fillId="0" borderId="11"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16" fillId="6" borderId="28" xfId="0" applyFont="1" applyFill="1" applyBorder="1" applyAlignment="1">
      <alignment horizontal="center" vertical="center" wrapText="1"/>
    </xf>
    <xf numFmtId="0" fontId="16" fillId="6" borderId="29" xfId="0" applyFont="1" applyFill="1" applyBorder="1" applyAlignment="1">
      <alignment horizontal="center" vertical="center" wrapText="1"/>
    </xf>
    <xf numFmtId="0" fontId="16" fillId="6" borderId="30" xfId="0" applyFont="1" applyFill="1" applyBorder="1" applyAlignment="1">
      <alignment horizontal="center" vertical="center" wrapText="1"/>
    </xf>
    <xf numFmtId="4" fontId="6" fillId="2" borderId="19" xfId="0" applyNumberFormat="1" applyFont="1" applyFill="1" applyBorder="1" applyAlignment="1">
      <alignment horizontal="center" vertical="center" wrapText="1"/>
    </xf>
    <xf numFmtId="4" fontId="6" fillId="2" borderId="20" xfId="0" applyNumberFormat="1" applyFont="1" applyFill="1" applyBorder="1" applyAlignment="1">
      <alignment horizontal="center" vertical="center" wrapText="1"/>
    </xf>
    <xf numFmtId="4" fontId="6" fillId="2" borderId="24" xfId="0" applyNumberFormat="1" applyFont="1" applyFill="1" applyBorder="1" applyAlignment="1">
      <alignment horizontal="center" vertical="center" wrapText="1"/>
    </xf>
    <xf numFmtId="4" fontId="6" fillId="2" borderId="25" xfId="0" applyNumberFormat="1" applyFont="1" applyFill="1" applyBorder="1" applyAlignment="1">
      <alignment horizontal="center" vertical="center" wrapText="1"/>
    </xf>
    <xf numFmtId="4" fontId="6" fillId="2" borderId="26" xfId="0" applyNumberFormat="1" applyFont="1" applyFill="1" applyBorder="1" applyAlignment="1">
      <alignment horizontal="center" vertical="center" wrapText="1"/>
    </xf>
    <xf numFmtId="4" fontId="6" fillId="2" borderId="27" xfId="0" applyNumberFormat="1" applyFont="1" applyFill="1" applyBorder="1" applyAlignment="1">
      <alignment horizontal="center" vertical="center" wrapText="1"/>
    </xf>
    <xf numFmtId="4" fontId="6" fillId="2" borderId="23" xfId="0" applyNumberFormat="1" applyFont="1" applyFill="1" applyBorder="1" applyAlignment="1">
      <alignment horizontal="center" vertical="center" wrapText="1"/>
    </xf>
    <xf numFmtId="0" fontId="1" fillId="3" borderId="8" xfId="0" applyFont="1" applyFill="1" applyBorder="1" applyAlignment="1">
      <alignment horizontal="left" vertical="center" wrapText="1"/>
    </xf>
    <xf numFmtId="0" fontId="1" fillId="3" borderId="9" xfId="0" applyFont="1" applyFill="1" applyBorder="1" applyAlignment="1">
      <alignment horizontal="left" vertical="center" wrapText="1"/>
    </xf>
    <xf numFmtId="0" fontId="1" fillId="3" borderId="31" xfId="0" applyFont="1" applyFill="1" applyBorder="1" applyAlignment="1">
      <alignment horizontal="left" vertical="center" wrapText="1"/>
    </xf>
    <xf numFmtId="0" fontId="1" fillId="3" borderId="25" xfId="0" applyFont="1" applyFill="1" applyBorder="1" applyAlignment="1">
      <alignment horizontal="left" vertical="center" wrapText="1"/>
    </xf>
    <xf numFmtId="0" fontId="1" fillId="3" borderId="26" xfId="0" applyFont="1" applyFill="1" applyBorder="1" applyAlignment="1">
      <alignment horizontal="left" vertical="center" wrapText="1"/>
    </xf>
    <xf numFmtId="0" fontId="18" fillId="0" borderId="0" xfId="0" applyFont="1" applyAlignment="1">
      <alignment horizontal="left" vertical="center" wrapText="1"/>
    </xf>
    <xf numFmtId="0" fontId="16" fillId="7" borderId="28" xfId="0" applyFont="1" applyFill="1" applyBorder="1" applyAlignment="1">
      <alignment horizontal="center" vertical="center" wrapText="1"/>
    </xf>
    <xf numFmtId="0" fontId="16" fillId="7" borderId="29" xfId="0" applyFont="1" applyFill="1" applyBorder="1" applyAlignment="1">
      <alignment horizontal="center" vertical="center" wrapText="1"/>
    </xf>
    <xf numFmtId="0" fontId="16" fillId="7" borderId="30" xfId="0" applyFont="1" applyFill="1" applyBorder="1" applyAlignment="1">
      <alignment horizontal="center" vertical="center" wrapText="1"/>
    </xf>
    <xf numFmtId="0" fontId="2" fillId="7" borderId="0" xfId="0" applyFont="1" applyFill="1"/>
    <xf numFmtId="0" fontId="1" fillId="3" borderId="3" xfId="0"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3" borderId="2" xfId="0" applyFont="1" applyFill="1" applyBorder="1" applyAlignment="1">
      <alignment horizontal="center" vertical="center" wrapText="1"/>
    </xf>
    <xf numFmtId="4" fontId="9" fillId="3" borderId="2" xfId="0" applyNumberFormat="1" applyFont="1" applyFill="1" applyBorder="1" applyAlignment="1">
      <alignment horizontal="center" vertical="center" wrapText="1"/>
    </xf>
    <xf numFmtId="49" fontId="2" fillId="3" borderId="2" xfId="0" applyNumberFormat="1" applyFont="1" applyFill="1" applyBorder="1" applyAlignment="1">
      <alignment horizontal="center" vertical="center"/>
    </xf>
    <xf numFmtId="49" fontId="2" fillId="3" borderId="4" xfId="0" applyNumberFormat="1" applyFont="1" applyFill="1" applyBorder="1" applyAlignment="1">
      <alignment horizontal="center" vertical="center"/>
    </xf>
    <xf numFmtId="0" fontId="10" fillId="5" borderId="3" xfId="0" applyFont="1" applyFill="1" applyBorder="1" applyAlignment="1">
      <alignment horizontal="left" vertical="center"/>
    </xf>
    <xf numFmtId="0" fontId="20" fillId="5" borderId="2" xfId="0" applyFont="1" applyFill="1" applyBorder="1" applyAlignment="1">
      <alignment horizontal="center" vertical="center"/>
    </xf>
    <xf numFmtId="0" fontId="11" fillId="4" borderId="3" xfId="0" applyFont="1" applyFill="1" applyBorder="1" applyAlignment="1">
      <alignment horizontal="left" vertical="center"/>
    </xf>
    <xf numFmtId="0" fontId="21" fillId="4" borderId="2" xfId="0" applyFont="1" applyFill="1" applyBorder="1" applyAlignment="1">
      <alignment horizontal="center" vertical="center"/>
    </xf>
    <xf numFmtId="0" fontId="12" fillId="0" borderId="5" xfId="0" applyFont="1" applyBorder="1" applyAlignment="1">
      <alignment horizontal="left" vertical="center"/>
    </xf>
    <xf numFmtId="0" fontId="22" fillId="0" borderId="6" xfId="0" applyFont="1" applyBorder="1" applyAlignment="1">
      <alignment horizontal="center" vertical="center"/>
    </xf>
    <xf numFmtId="4" fontId="15" fillId="0" borderId="0" xfId="0" applyNumberFormat="1" applyFont="1" applyAlignment="1">
      <alignment horizontal="left" vertical="center" wrapText="1"/>
    </xf>
  </cellXfs>
  <cellStyles count="8">
    <cellStyle name="Normal" xfId="7" xr:uid="{00000000-0005-0000-0000-000000000000}"/>
    <cellStyle name="xl191" xfId="4" xr:uid="{00000000-0005-0000-0000-000001000000}"/>
    <cellStyle name="xl198" xfId="3" xr:uid="{00000000-0005-0000-0000-000002000000}"/>
    <cellStyle name="xl199" xfId="1" xr:uid="{00000000-0005-0000-0000-000003000000}"/>
    <cellStyle name="xl200" xfId="2" xr:uid="{00000000-0005-0000-0000-000004000000}"/>
    <cellStyle name="Обычный" xfId="0" builtinId="0"/>
    <cellStyle name="Обычный 2" xfId="5" xr:uid="{00000000-0005-0000-0000-000006000000}"/>
    <cellStyle name="Финансовый 2" xfId="6"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68"/>
  <sheetViews>
    <sheetView tabSelected="1" zoomScale="50" zoomScaleNormal="50" zoomScaleSheetLayoutView="51" workbookViewId="0">
      <pane ySplit="4" topLeftCell="A135" activePane="bottomLeft" state="frozen"/>
      <selection pane="bottomLeft" activeCell="A163" sqref="A163:G163"/>
    </sheetView>
  </sheetViews>
  <sheetFormatPr defaultRowHeight="15" x14ac:dyDescent="0.25"/>
  <cols>
    <col min="1" max="1" width="9.140625" style="15"/>
    <col min="2" max="2" width="41.42578125" style="3" customWidth="1"/>
    <col min="3" max="3" width="59.42578125" style="3" customWidth="1"/>
    <col min="4" max="4" width="56.42578125" style="3" hidden="1" customWidth="1"/>
    <col min="5" max="5" width="60.5703125" style="15" customWidth="1"/>
    <col min="6" max="7" width="32.28515625" style="15" customWidth="1"/>
    <col min="8" max="8" width="31.7109375" style="1" customWidth="1"/>
    <col min="9" max="9" width="41" style="15" customWidth="1"/>
    <col min="10" max="15" width="34.42578125" style="2" customWidth="1"/>
    <col min="16" max="16" width="32.7109375" style="2" hidden="1" customWidth="1"/>
    <col min="17" max="17" width="30.28515625" style="2" customWidth="1"/>
    <col min="18" max="18" width="16.28515625" style="14" bestFit="1" customWidth="1"/>
    <col min="19" max="257" width="9.140625" style="14"/>
    <col min="258" max="259" width="41.42578125" style="14" customWidth="1"/>
    <col min="260" max="260" width="56.42578125" style="14" customWidth="1"/>
    <col min="261" max="261" width="48.85546875" style="14" customWidth="1"/>
    <col min="262" max="263" width="32.28515625" style="14" customWidth="1"/>
    <col min="264" max="264" width="31.7109375" style="14" customWidth="1"/>
    <col min="265" max="265" width="41" style="14" customWidth="1"/>
    <col min="266" max="272" width="32.7109375" style="14" customWidth="1"/>
    <col min="273" max="273" width="30.28515625" style="14" customWidth="1"/>
    <col min="274" max="274" width="16.28515625" style="14" bestFit="1" customWidth="1"/>
    <col min="275" max="513" width="9.140625" style="14"/>
    <col min="514" max="515" width="41.42578125" style="14" customWidth="1"/>
    <col min="516" max="516" width="56.42578125" style="14" customWidth="1"/>
    <col min="517" max="517" width="48.85546875" style="14" customWidth="1"/>
    <col min="518" max="519" width="32.28515625" style="14" customWidth="1"/>
    <col min="520" max="520" width="31.7109375" style="14" customWidth="1"/>
    <col min="521" max="521" width="41" style="14" customWidth="1"/>
    <col min="522" max="528" width="32.7109375" style="14" customWidth="1"/>
    <col min="529" max="529" width="30.28515625" style="14" customWidth="1"/>
    <col min="530" max="530" width="16.28515625" style="14" bestFit="1" customWidth="1"/>
    <col min="531" max="769" width="9.140625" style="14"/>
    <col min="770" max="771" width="41.42578125" style="14" customWidth="1"/>
    <col min="772" max="772" width="56.42578125" style="14" customWidth="1"/>
    <col min="773" max="773" width="48.85546875" style="14" customWidth="1"/>
    <col min="774" max="775" width="32.28515625" style="14" customWidth="1"/>
    <col min="776" max="776" width="31.7109375" style="14" customWidth="1"/>
    <col min="777" max="777" width="41" style="14" customWidth="1"/>
    <col min="778" max="784" width="32.7109375" style="14" customWidth="1"/>
    <col min="785" max="785" width="30.28515625" style="14" customWidth="1"/>
    <col min="786" max="786" width="16.28515625" style="14" bestFit="1" customWidth="1"/>
    <col min="787" max="1025" width="9.140625" style="14"/>
    <col min="1026" max="1027" width="41.42578125" style="14" customWidth="1"/>
    <col min="1028" max="1028" width="56.42578125" style="14" customWidth="1"/>
    <col min="1029" max="1029" width="48.85546875" style="14" customWidth="1"/>
    <col min="1030" max="1031" width="32.28515625" style="14" customWidth="1"/>
    <col min="1032" max="1032" width="31.7109375" style="14" customWidth="1"/>
    <col min="1033" max="1033" width="41" style="14" customWidth="1"/>
    <col min="1034" max="1040" width="32.7109375" style="14" customWidth="1"/>
    <col min="1041" max="1041" width="30.28515625" style="14" customWidth="1"/>
    <col min="1042" max="1042" width="16.28515625" style="14" bestFit="1" customWidth="1"/>
    <col min="1043" max="1281" width="9.140625" style="14"/>
    <col min="1282" max="1283" width="41.42578125" style="14" customWidth="1"/>
    <col min="1284" max="1284" width="56.42578125" style="14" customWidth="1"/>
    <col min="1285" max="1285" width="48.85546875" style="14" customWidth="1"/>
    <col min="1286" max="1287" width="32.28515625" style="14" customWidth="1"/>
    <col min="1288" max="1288" width="31.7109375" style="14" customWidth="1"/>
    <col min="1289" max="1289" width="41" style="14" customWidth="1"/>
    <col min="1290" max="1296" width="32.7109375" style="14" customWidth="1"/>
    <col min="1297" max="1297" width="30.28515625" style="14" customWidth="1"/>
    <col min="1298" max="1298" width="16.28515625" style="14" bestFit="1" customWidth="1"/>
    <col min="1299" max="1537" width="9.140625" style="14"/>
    <col min="1538" max="1539" width="41.42578125" style="14" customWidth="1"/>
    <col min="1540" max="1540" width="56.42578125" style="14" customWidth="1"/>
    <col min="1541" max="1541" width="48.85546875" style="14" customWidth="1"/>
    <col min="1542" max="1543" width="32.28515625" style="14" customWidth="1"/>
    <col min="1544" max="1544" width="31.7109375" style="14" customWidth="1"/>
    <col min="1545" max="1545" width="41" style="14" customWidth="1"/>
    <col min="1546" max="1552" width="32.7109375" style="14" customWidth="1"/>
    <col min="1553" max="1553" width="30.28515625" style="14" customWidth="1"/>
    <col min="1554" max="1554" width="16.28515625" style="14" bestFit="1" customWidth="1"/>
    <col min="1555" max="1793" width="9.140625" style="14"/>
    <col min="1794" max="1795" width="41.42578125" style="14" customWidth="1"/>
    <col min="1796" max="1796" width="56.42578125" style="14" customWidth="1"/>
    <col min="1797" max="1797" width="48.85546875" style="14" customWidth="1"/>
    <col min="1798" max="1799" width="32.28515625" style="14" customWidth="1"/>
    <col min="1800" max="1800" width="31.7109375" style="14" customWidth="1"/>
    <col min="1801" max="1801" width="41" style="14" customWidth="1"/>
    <col min="1802" max="1808" width="32.7109375" style="14" customWidth="1"/>
    <col min="1809" max="1809" width="30.28515625" style="14" customWidth="1"/>
    <col min="1810" max="1810" width="16.28515625" style="14" bestFit="1" customWidth="1"/>
    <col min="1811" max="2049" width="9.140625" style="14"/>
    <col min="2050" max="2051" width="41.42578125" style="14" customWidth="1"/>
    <col min="2052" max="2052" width="56.42578125" style="14" customWidth="1"/>
    <col min="2053" max="2053" width="48.85546875" style="14" customWidth="1"/>
    <col min="2054" max="2055" width="32.28515625" style="14" customWidth="1"/>
    <col min="2056" max="2056" width="31.7109375" style="14" customWidth="1"/>
    <col min="2057" max="2057" width="41" style="14" customWidth="1"/>
    <col min="2058" max="2064" width="32.7109375" style="14" customWidth="1"/>
    <col min="2065" max="2065" width="30.28515625" style="14" customWidth="1"/>
    <col min="2066" max="2066" width="16.28515625" style="14" bestFit="1" customWidth="1"/>
    <col min="2067" max="2305" width="9.140625" style="14"/>
    <col min="2306" max="2307" width="41.42578125" style="14" customWidth="1"/>
    <col min="2308" max="2308" width="56.42578125" style="14" customWidth="1"/>
    <col min="2309" max="2309" width="48.85546875" style="14" customWidth="1"/>
    <col min="2310" max="2311" width="32.28515625" style="14" customWidth="1"/>
    <col min="2312" max="2312" width="31.7109375" style="14" customWidth="1"/>
    <col min="2313" max="2313" width="41" style="14" customWidth="1"/>
    <col min="2314" max="2320" width="32.7109375" style="14" customWidth="1"/>
    <col min="2321" max="2321" width="30.28515625" style="14" customWidth="1"/>
    <col min="2322" max="2322" width="16.28515625" style="14" bestFit="1" customWidth="1"/>
    <col min="2323" max="2561" width="9.140625" style="14"/>
    <col min="2562" max="2563" width="41.42578125" style="14" customWidth="1"/>
    <col min="2564" max="2564" width="56.42578125" style="14" customWidth="1"/>
    <col min="2565" max="2565" width="48.85546875" style="14" customWidth="1"/>
    <col min="2566" max="2567" width="32.28515625" style="14" customWidth="1"/>
    <col min="2568" max="2568" width="31.7109375" style="14" customWidth="1"/>
    <col min="2569" max="2569" width="41" style="14" customWidth="1"/>
    <col min="2570" max="2576" width="32.7109375" style="14" customWidth="1"/>
    <col min="2577" max="2577" width="30.28515625" style="14" customWidth="1"/>
    <col min="2578" max="2578" width="16.28515625" style="14" bestFit="1" customWidth="1"/>
    <col min="2579" max="2817" width="9.140625" style="14"/>
    <col min="2818" max="2819" width="41.42578125" style="14" customWidth="1"/>
    <col min="2820" max="2820" width="56.42578125" style="14" customWidth="1"/>
    <col min="2821" max="2821" width="48.85546875" style="14" customWidth="1"/>
    <col min="2822" max="2823" width="32.28515625" style="14" customWidth="1"/>
    <col min="2824" max="2824" width="31.7109375" style="14" customWidth="1"/>
    <col min="2825" max="2825" width="41" style="14" customWidth="1"/>
    <col min="2826" max="2832" width="32.7109375" style="14" customWidth="1"/>
    <col min="2833" max="2833" width="30.28515625" style="14" customWidth="1"/>
    <col min="2834" max="2834" width="16.28515625" style="14" bestFit="1" customWidth="1"/>
    <col min="2835" max="3073" width="9.140625" style="14"/>
    <col min="3074" max="3075" width="41.42578125" style="14" customWidth="1"/>
    <col min="3076" max="3076" width="56.42578125" style="14" customWidth="1"/>
    <col min="3077" max="3077" width="48.85546875" style="14" customWidth="1"/>
    <col min="3078" max="3079" width="32.28515625" style="14" customWidth="1"/>
    <col min="3080" max="3080" width="31.7109375" style="14" customWidth="1"/>
    <col min="3081" max="3081" width="41" style="14" customWidth="1"/>
    <col min="3082" max="3088" width="32.7109375" style="14" customWidth="1"/>
    <col min="3089" max="3089" width="30.28515625" style="14" customWidth="1"/>
    <col min="3090" max="3090" width="16.28515625" style="14" bestFit="1" customWidth="1"/>
    <col min="3091" max="3329" width="9.140625" style="14"/>
    <col min="3330" max="3331" width="41.42578125" style="14" customWidth="1"/>
    <col min="3332" max="3332" width="56.42578125" style="14" customWidth="1"/>
    <col min="3333" max="3333" width="48.85546875" style="14" customWidth="1"/>
    <col min="3334" max="3335" width="32.28515625" style="14" customWidth="1"/>
    <col min="3336" max="3336" width="31.7109375" style="14" customWidth="1"/>
    <col min="3337" max="3337" width="41" style="14" customWidth="1"/>
    <col min="3338" max="3344" width="32.7109375" style="14" customWidth="1"/>
    <col min="3345" max="3345" width="30.28515625" style="14" customWidth="1"/>
    <col min="3346" max="3346" width="16.28515625" style="14" bestFit="1" customWidth="1"/>
    <col min="3347" max="3585" width="9.140625" style="14"/>
    <col min="3586" max="3587" width="41.42578125" style="14" customWidth="1"/>
    <col min="3588" max="3588" width="56.42578125" style="14" customWidth="1"/>
    <col min="3589" max="3589" width="48.85546875" style="14" customWidth="1"/>
    <col min="3590" max="3591" width="32.28515625" style="14" customWidth="1"/>
    <col min="3592" max="3592" width="31.7109375" style="14" customWidth="1"/>
    <col min="3593" max="3593" width="41" style="14" customWidth="1"/>
    <col min="3594" max="3600" width="32.7109375" style="14" customWidth="1"/>
    <col min="3601" max="3601" width="30.28515625" style="14" customWidth="1"/>
    <col min="3602" max="3602" width="16.28515625" style="14" bestFit="1" customWidth="1"/>
    <col min="3603" max="3841" width="9.140625" style="14"/>
    <col min="3842" max="3843" width="41.42578125" style="14" customWidth="1"/>
    <col min="3844" max="3844" width="56.42578125" style="14" customWidth="1"/>
    <col min="3845" max="3845" width="48.85546875" style="14" customWidth="1"/>
    <col min="3846" max="3847" width="32.28515625" style="14" customWidth="1"/>
    <col min="3848" max="3848" width="31.7109375" style="14" customWidth="1"/>
    <col min="3849" max="3849" width="41" style="14" customWidth="1"/>
    <col min="3850" max="3856" width="32.7109375" style="14" customWidth="1"/>
    <col min="3857" max="3857" width="30.28515625" style="14" customWidth="1"/>
    <col min="3858" max="3858" width="16.28515625" style="14" bestFit="1" customWidth="1"/>
    <col min="3859" max="4097" width="9.140625" style="14"/>
    <col min="4098" max="4099" width="41.42578125" style="14" customWidth="1"/>
    <col min="4100" max="4100" width="56.42578125" style="14" customWidth="1"/>
    <col min="4101" max="4101" width="48.85546875" style="14" customWidth="1"/>
    <col min="4102" max="4103" width="32.28515625" style="14" customWidth="1"/>
    <col min="4104" max="4104" width="31.7109375" style="14" customWidth="1"/>
    <col min="4105" max="4105" width="41" style="14" customWidth="1"/>
    <col min="4106" max="4112" width="32.7109375" style="14" customWidth="1"/>
    <col min="4113" max="4113" width="30.28515625" style="14" customWidth="1"/>
    <col min="4114" max="4114" width="16.28515625" style="14" bestFit="1" customWidth="1"/>
    <col min="4115" max="4353" width="9.140625" style="14"/>
    <col min="4354" max="4355" width="41.42578125" style="14" customWidth="1"/>
    <col min="4356" max="4356" width="56.42578125" style="14" customWidth="1"/>
    <col min="4357" max="4357" width="48.85546875" style="14" customWidth="1"/>
    <col min="4358" max="4359" width="32.28515625" style="14" customWidth="1"/>
    <col min="4360" max="4360" width="31.7109375" style="14" customWidth="1"/>
    <col min="4361" max="4361" width="41" style="14" customWidth="1"/>
    <col min="4362" max="4368" width="32.7109375" style="14" customWidth="1"/>
    <col min="4369" max="4369" width="30.28515625" style="14" customWidth="1"/>
    <col min="4370" max="4370" width="16.28515625" style="14" bestFit="1" customWidth="1"/>
    <col min="4371" max="4609" width="9.140625" style="14"/>
    <col min="4610" max="4611" width="41.42578125" style="14" customWidth="1"/>
    <col min="4612" max="4612" width="56.42578125" style="14" customWidth="1"/>
    <col min="4613" max="4613" width="48.85546875" style="14" customWidth="1"/>
    <col min="4614" max="4615" width="32.28515625" style="14" customWidth="1"/>
    <col min="4616" max="4616" width="31.7109375" style="14" customWidth="1"/>
    <col min="4617" max="4617" width="41" style="14" customWidth="1"/>
    <col min="4618" max="4624" width="32.7109375" style="14" customWidth="1"/>
    <col min="4625" max="4625" width="30.28515625" style="14" customWidth="1"/>
    <col min="4626" max="4626" width="16.28515625" style="14" bestFit="1" customWidth="1"/>
    <col min="4627" max="4865" width="9.140625" style="14"/>
    <col min="4866" max="4867" width="41.42578125" style="14" customWidth="1"/>
    <col min="4868" max="4868" width="56.42578125" style="14" customWidth="1"/>
    <col min="4869" max="4869" width="48.85546875" style="14" customWidth="1"/>
    <col min="4870" max="4871" width="32.28515625" style="14" customWidth="1"/>
    <col min="4872" max="4872" width="31.7109375" style="14" customWidth="1"/>
    <col min="4873" max="4873" width="41" style="14" customWidth="1"/>
    <col min="4874" max="4880" width="32.7109375" style="14" customWidth="1"/>
    <col min="4881" max="4881" width="30.28515625" style="14" customWidth="1"/>
    <col min="4882" max="4882" width="16.28515625" style="14" bestFit="1" customWidth="1"/>
    <col min="4883" max="5121" width="9.140625" style="14"/>
    <col min="5122" max="5123" width="41.42578125" style="14" customWidth="1"/>
    <col min="5124" max="5124" width="56.42578125" style="14" customWidth="1"/>
    <col min="5125" max="5125" width="48.85546875" style="14" customWidth="1"/>
    <col min="5126" max="5127" width="32.28515625" style="14" customWidth="1"/>
    <col min="5128" max="5128" width="31.7109375" style="14" customWidth="1"/>
    <col min="5129" max="5129" width="41" style="14" customWidth="1"/>
    <col min="5130" max="5136" width="32.7109375" style="14" customWidth="1"/>
    <col min="5137" max="5137" width="30.28515625" style="14" customWidth="1"/>
    <col min="5138" max="5138" width="16.28515625" style="14" bestFit="1" customWidth="1"/>
    <col min="5139" max="5377" width="9.140625" style="14"/>
    <col min="5378" max="5379" width="41.42578125" style="14" customWidth="1"/>
    <col min="5380" max="5380" width="56.42578125" style="14" customWidth="1"/>
    <col min="5381" max="5381" width="48.85546875" style="14" customWidth="1"/>
    <col min="5382" max="5383" width="32.28515625" style="14" customWidth="1"/>
    <col min="5384" max="5384" width="31.7109375" style="14" customWidth="1"/>
    <col min="5385" max="5385" width="41" style="14" customWidth="1"/>
    <col min="5386" max="5392" width="32.7109375" style="14" customWidth="1"/>
    <col min="5393" max="5393" width="30.28515625" style="14" customWidth="1"/>
    <col min="5394" max="5394" width="16.28515625" style="14" bestFit="1" customWidth="1"/>
    <col min="5395" max="5633" width="9.140625" style="14"/>
    <col min="5634" max="5635" width="41.42578125" style="14" customWidth="1"/>
    <col min="5636" max="5636" width="56.42578125" style="14" customWidth="1"/>
    <col min="5637" max="5637" width="48.85546875" style="14" customWidth="1"/>
    <col min="5638" max="5639" width="32.28515625" style="14" customWidth="1"/>
    <col min="5640" max="5640" width="31.7109375" style="14" customWidth="1"/>
    <col min="5641" max="5641" width="41" style="14" customWidth="1"/>
    <col min="5642" max="5648" width="32.7109375" style="14" customWidth="1"/>
    <col min="5649" max="5649" width="30.28515625" style="14" customWidth="1"/>
    <col min="5650" max="5650" width="16.28515625" style="14" bestFit="1" customWidth="1"/>
    <col min="5651" max="5889" width="9.140625" style="14"/>
    <col min="5890" max="5891" width="41.42578125" style="14" customWidth="1"/>
    <col min="5892" max="5892" width="56.42578125" style="14" customWidth="1"/>
    <col min="5893" max="5893" width="48.85546875" style="14" customWidth="1"/>
    <col min="5894" max="5895" width="32.28515625" style="14" customWidth="1"/>
    <col min="5896" max="5896" width="31.7109375" style="14" customWidth="1"/>
    <col min="5897" max="5897" width="41" style="14" customWidth="1"/>
    <col min="5898" max="5904" width="32.7109375" style="14" customWidth="1"/>
    <col min="5905" max="5905" width="30.28515625" style="14" customWidth="1"/>
    <col min="5906" max="5906" width="16.28515625" style="14" bestFit="1" customWidth="1"/>
    <col min="5907" max="6145" width="9.140625" style="14"/>
    <col min="6146" max="6147" width="41.42578125" style="14" customWidth="1"/>
    <col min="6148" max="6148" width="56.42578125" style="14" customWidth="1"/>
    <col min="6149" max="6149" width="48.85546875" style="14" customWidth="1"/>
    <col min="6150" max="6151" width="32.28515625" style="14" customWidth="1"/>
    <col min="6152" max="6152" width="31.7109375" style="14" customWidth="1"/>
    <col min="6153" max="6153" width="41" style="14" customWidth="1"/>
    <col min="6154" max="6160" width="32.7109375" style="14" customWidth="1"/>
    <col min="6161" max="6161" width="30.28515625" style="14" customWidth="1"/>
    <col min="6162" max="6162" width="16.28515625" style="14" bestFit="1" customWidth="1"/>
    <col min="6163" max="6401" width="9.140625" style="14"/>
    <col min="6402" max="6403" width="41.42578125" style="14" customWidth="1"/>
    <col min="6404" max="6404" width="56.42578125" style="14" customWidth="1"/>
    <col min="6405" max="6405" width="48.85546875" style="14" customWidth="1"/>
    <col min="6406" max="6407" width="32.28515625" style="14" customWidth="1"/>
    <col min="6408" max="6408" width="31.7109375" style="14" customWidth="1"/>
    <col min="6409" max="6409" width="41" style="14" customWidth="1"/>
    <col min="6410" max="6416" width="32.7109375" style="14" customWidth="1"/>
    <col min="6417" max="6417" width="30.28515625" style="14" customWidth="1"/>
    <col min="6418" max="6418" width="16.28515625" style="14" bestFit="1" customWidth="1"/>
    <col min="6419" max="6657" width="9.140625" style="14"/>
    <col min="6658" max="6659" width="41.42578125" style="14" customWidth="1"/>
    <col min="6660" max="6660" width="56.42578125" style="14" customWidth="1"/>
    <col min="6661" max="6661" width="48.85546875" style="14" customWidth="1"/>
    <col min="6662" max="6663" width="32.28515625" style="14" customWidth="1"/>
    <col min="6664" max="6664" width="31.7109375" style="14" customWidth="1"/>
    <col min="6665" max="6665" width="41" style="14" customWidth="1"/>
    <col min="6666" max="6672" width="32.7109375" style="14" customWidth="1"/>
    <col min="6673" max="6673" width="30.28515625" style="14" customWidth="1"/>
    <col min="6674" max="6674" width="16.28515625" style="14" bestFit="1" customWidth="1"/>
    <col min="6675" max="6913" width="9.140625" style="14"/>
    <col min="6914" max="6915" width="41.42578125" style="14" customWidth="1"/>
    <col min="6916" max="6916" width="56.42578125" style="14" customWidth="1"/>
    <col min="6917" max="6917" width="48.85546875" style="14" customWidth="1"/>
    <col min="6918" max="6919" width="32.28515625" style="14" customWidth="1"/>
    <col min="6920" max="6920" width="31.7109375" style="14" customWidth="1"/>
    <col min="6921" max="6921" width="41" style="14" customWidth="1"/>
    <col min="6922" max="6928" width="32.7109375" style="14" customWidth="1"/>
    <col min="6929" max="6929" width="30.28515625" style="14" customWidth="1"/>
    <col min="6930" max="6930" width="16.28515625" style="14" bestFit="1" customWidth="1"/>
    <col min="6931" max="7169" width="9.140625" style="14"/>
    <col min="7170" max="7171" width="41.42578125" style="14" customWidth="1"/>
    <col min="7172" max="7172" width="56.42578125" style="14" customWidth="1"/>
    <col min="7173" max="7173" width="48.85546875" style="14" customWidth="1"/>
    <col min="7174" max="7175" width="32.28515625" style="14" customWidth="1"/>
    <col min="7176" max="7176" width="31.7109375" style="14" customWidth="1"/>
    <col min="7177" max="7177" width="41" style="14" customWidth="1"/>
    <col min="7178" max="7184" width="32.7109375" style="14" customWidth="1"/>
    <col min="7185" max="7185" width="30.28515625" style="14" customWidth="1"/>
    <col min="7186" max="7186" width="16.28515625" style="14" bestFit="1" customWidth="1"/>
    <col min="7187" max="7425" width="9.140625" style="14"/>
    <col min="7426" max="7427" width="41.42578125" style="14" customWidth="1"/>
    <col min="7428" max="7428" width="56.42578125" style="14" customWidth="1"/>
    <col min="7429" max="7429" width="48.85546875" style="14" customWidth="1"/>
    <col min="7430" max="7431" width="32.28515625" style="14" customWidth="1"/>
    <col min="7432" max="7432" width="31.7109375" style="14" customWidth="1"/>
    <col min="7433" max="7433" width="41" style="14" customWidth="1"/>
    <col min="7434" max="7440" width="32.7109375" style="14" customWidth="1"/>
    <col min="7441" max="7441" width="30.28515625" style="14" customWidth="1"/>
    <col min="7442" max="7442" width="16.28515625" style="14" bestFit="1" customWidth="1"/>
    <col min="7443" max="7681" width="9.140625" style="14"/>
    <col min="7682" max="7683" width="41.42578125" style="14" customWidth="1"/>
    <col min="7684" max="7684" width="56.42578125" style="14" customWidth="1"/>
    <col min="7685" max="7685" width="48.85546875" style="14" customWidth="1"/>
    <col min="7686" max="7687" width="32.28515625" style="14" customWidth="1"/>
    <col min="7688" max="7688" width="31.7109375" style="14" customWidth="1"/>
    <col min="7689" max="7689" width="41" style="14" customWidth="1"/>
    <col min="7690" max="7696" width="32.7109375" style="14" customWidth="1"/>
    <col min="7697" max="7697" width="30.28515625" style="14" customWidth="1"/>
    <col min="7698" max="7698" width="16.28515625" style="14" bestFit="1" customWidth="1"/>
    <col min="7699" max="7937" width="9.140625" style="14"/>
    <col min="7938" max="7939" width="41.42578125" style="14" customWidth="1"/>
    <col min="7940" max="7940" width="56.42578125" style="14" customWidth="1"/>
    <col min="7941" max="7941" width="48.85546875" style="14" customWidth="1"/>
    <col min="7942" max="7943" width="32.28515625" style="14" customWidth="1"/>
    <col min="7944" max="7944" width="31.7109375" style="14" customWidth="1"/>
    <col min="7945" max="7945" width="41" style="14" customWidth="1"/>
    <col min="7946" max="7952" width="32.7109375" style="14" customWidth="1"/>
    <col min="7953" max="7953" width="30.28515625" style="14" customWidth="1"/>
    <col min="7954" max="7954" width="16.28515625" style="14" bestFit="1" customWidth="1"/>
    <col min="7955" max="8193" width="9.140625" style="14"/>
    <col min="8194" max="8195" width="41.42578125" style="14" customWidth="1"/>
    <col min="8196" max="8196" width="56.42578125" style="14" customWidth="1"/>
    <col min="8197" max="8197" width="48.85546875" style="14" customWidth="1"/>
    <col min="8198" max="8199" width="32.28515625" style="14" customWidth="1"/>
    <col min="8200" max="8200" width="31.7109375" style="14" customWidth="1"/>
    <col min="8201" max="8201" width="41" style="14" customWidth="1"/>
    <col min="8202" max="8208" width="32.7109375" style="14" customWidth="1"/>
    <col min="8209" max="8209" width="30.28515625" style="14" customWidth="1"/>
    <col min="8210" max="8210" width="16.28515625" style="14" bestFit="1" customWidth="1"/>
    <col min="8211" max="8449" width="9.140625" style="14"/>
    <col min="8450" max="8451" width="41.42578125" style="14" customWidth="1"/>
    <col min="8452" max="8452" width="56.42578125" style="14" customWidth="1"/>
    <col min="8453" max="8453" width="48.85546875" style="14" customWidth="1"/>
    <col min="8454" max="8455" width="32.28515625" style="14" customWidth="1"/>
    <col min="8456" max="8456" width="31.7109375" style="14" customWidth="1"/>
    <col min="8457" max="8457" width="41" style="14" customWidth="1"/>
    <col min="8458" max="8464" width="32.7109375" style="14" customWidth="1"/>
    <col min="8465" max="8465" width="30.28515625" style="14" customWidth="1"/>
    <col min="8466" max="8466" width="16.28515625" style="14" bestFit="1" customWidth="1"/>
    <col min="8467" max="8705" width="9.140625" style="14"/>
    <col min="8706" max="8707" width="41.42578125" style="14" customWidth="1"/>
    <col min="8708" max="8708" width="56.42578125" style="14" customWidth="1"/>
    <col min="8709" max="8709" width="48.85546875" style="14" customWidth="1"/>
    <col min="8710" max="8711" width="32.28515625" style="14" customWidth="1"/>
    <col min="8712" max="8712" width="31.7109375" style="14" customWidth="1"/>
    <col min="8713" max="8713" width="41" style="14" customWidth="1"/>
    <col min="8714" max="8720" width="32.7109375" style="14" customWidth="1"/>
    <col min="8721" max="8721" width="30.28515625" style="14" customWidth="1"/>
    <col min="8722" max="8722" width="16.28515625" style="14" bestFit="1" customWidth="1"/>
    <col min="8723" max="8961" width="9.140625" style="14"/>
    <col min="8962" max="8963" width="41.42578125" style="14" customWidth="1"/>
    <col min="8964" max="8964" width="56.42578125" style="14" customWidth="1"/>
    <col min="8965" max="8965" width="48.85546875" style="14" customWidth="1"/>
    <col min="8966" max="8967" width="32.28515625" style="14" customWidth="1"/>
    <col min="8968" max="8968" width="31.7109375" style="14" customWidth="1"/>
    <col min="8969" max="8969" width="41" style="14" customWidth="1"/>
    <col min="8970" max="8976" width="32.7109375" style="14" customWidth="1"/>
    <col min="8977" max="8977" width="30.28515625" style="14" customWidth="1"/>
    <col min="8978" max="8978" width="16.28515625" style="14" bestFit="1" customWidth="1"/>
    <col min="8979" max="9217" width="9.140625" style="14"/>
    <col min="9218" max="9219" width="41.42578125" style="14" customWidth="1"/>
    <col min="9220" max="9220" width="56.42578125" style="14" customWidth="1"/>
    <col min="9221" max="9221" width="48.85546875" style="14" customWidth="1"/>
    <col min="9222" max="9223" width="32.28515625" style="14" customWidth="1"/>
    <col min="9224" max="9224" width="31.7109375" style="14" customWidth="1"/>
    <col min="9225" max="9225" width="41" style="14" customWidth="1"/>
    <col min="9226" max="9232" width="32.7109375" style="14" customWidth="1"/>
    <col min="9233" max="9233" width="30.28515625" style="14" customWidth="1"/>
    <col min="9234" max="9234" width="16.28515625" style="14" bestFit="1" customWidth="1"/>
    <col min="9235" max="9473" width="9.140625" style="14"/>
    <col min="9474" max="9475" width="41.42578125" style="14" customWidth="1"/>
    <col min="9476" max="9476" width="56.42578125" style="14" customWidth="1"/>
    <col min="9477" max="9477" width="48.85546875" style="14" customWidth="1"/>
    <col min="9478" max="9479" width="32.28515625" style="14" customWidth="1"/>
    <col min="9480" max="9480" width="31.7109375" style="14" customWidth="1"/>
    <col min="9481" max="9481" width="41" style="14" customWidth="1"/>
    <col min="9482" max="9488" width="32.7109375" style="14" customWidth="1"/>
    <col min="9489" max="9489" width="30.28515625" style="14" customWidth="1"/>
    <col min="9490" max="9490" width="16.28515625" style="14" bestFit="1" customWidth="1"/>
    <col min="9491" max="9729" width="9.140625" style="14"/>
    <col min="9730" max="9731" width="41.42578125" style="14" customWidth="1"/>
    <col min="9732" max="9732" width="56.42578125" style="14" customWidth="1"/>
    <col min="9733" max="9733" width="48.85546875" style="14" customWidth="1"/>
    <col min="9734" max="9735" width="32.28515625" style="14" customWidth="1"/>
    <col min="9736" max="9736" width="31.7109375" style="14" customWidth="1"/>
    <col min="9737" max="9737" width="41" style="14" customWidth="1"/>
    <col min="9738" max="9744" width="32.7109375" style="14" customWidth="1"/>
    <col min="9745" max="9745" width="30.28515625" style="14" customWidth="1"/>
    <col min="9746" max="9746" width="16.28515625" style="14" bestFit="1" customWidth="1"/>
    <col min="9747" max="9985" width="9.140625" style="14"/>
    <col min="9986" max="9987" width="41.42578125" style="14" customWidth="1"/>
    <col min="9988" max="9988" width="56.42578125" style="14" customWidth="1"/>
    <col min="9989" max="9989" width="48.85546875" style="14" customWidth="1"/>
    <col min="9990" max="9991" width="32.28515625" style="14" customWidth="1"/>
    <col min="9992" max="9992" width="31.7109375" style="14" customWidth="1"/>
    <col min="9993" max="9993" width="41" style="14" customWidth="1"/>
    <col min="9994" max="10000" width="32.7109375" style="14" customWidth="1"/>
    <col min="10001" max="10001" width="30.28515625" style="14" customWidth="1"/>
    <col min="10002" max="10002" width="16.28515625" style="14" bestFit="1" customWidth="1"/>
    <col min="10003" max="10241" width="9.140625" style="14"/>
    <col min="10242" max="10243" width="41.42578125" style="14" customWidth="1"/>
    <col min="10244" max="10244" width="56.42578125" style="14" customWidth="1"/>
    <col min="10245" max="10245" width="48.85546875" style="14" customWidth="1"/>
    <col min="10246" max="10247" width="32.28515625" style="14" customWidth="1"/>
    <col min="10248" max="10248" width="31.7109375" style="14" customWidth="1"/>
    <col min="10249" max="10249" width="41" style="14" customWidth="1"/>
    <col min="10250" max="10256" width="32.7109375" style="14" customWidth="1"/>
    <col min="10257" max="10257" width="30.28515625" style="14" customWidth="1"/>
    <col min="10258" max="10258" width="16.28515625" style="14" bestFit="1" customWidth="1"/>
    <col min="10259" max="10497" width="9.140625" style="14"/>
    <col min="10498" max="10499" width="41.42578125" style="14" customWidth="1"/>
    <col min="10500" max="10500" width="56.42578125" style="14" customWidth="1"/>
    <col min="10501" max="10501" width="48.85546875" style="14" customWidth="1"/>
    <col min="10502" max="10503" width="32.28515625" style="14" customWidth="1"/>
    <col min="10504" max="10504" width="31.7109375" style="14" customWidth="1"/>
    <col min="10505" max="10505" width="41" style="14" customWidth="1"/>
    <col min="10506" max="10512" width="32.7109375" style="14" customWidth="1"/>
    <col min="10513" max="10513" width="30.28515625" style="14" customWidth="1"/>
    <col min="10514" max="10514" width="16.28515625" style="14" bestFit="1" customWidth="1"/>
    <col min="10515" max="10753" width="9.140625" style="14"/>
    <col min="10754" max="10755" width="41.42578125" style="14" customWidth="1"/>
    <col min="10756" max="10756" width="56.42578125" style="14" customWidth="1"/>
    <col min="10757" max="10757" width="48.85546875" style="14" customWidth="1"/>
    <col min="10758" max="10759" width="32.28515625" style="14" customWidth="1"/>
    <col min="10760" max="10760" width="31.7109375" style="14" customWidth="1"/>
    <col min="10761" max="10761" width="41" style="14" customWidth="1"/>
    <col min="10762" max="10768" width="32.7109375" style="14" customWidth="1"/>
    <col min="10769" max="10769" width="30.28515625" style="14" customWidth="1"/>
    <col min="10770" max="10770" width="16.28515625" style="14" bestFit="1" customWidth="1"/>
    <col min="10771" max="11009" width="9.140625" style="14"/>
    <col min="11010" max="11011" width="41.42578125" style="14" customWidth="1"/>
    <col min="11012" max="11012" width="56.42578125" style="14" customWidth="1"/>
    <col min="11013" max="11013" width="48.85546875" style="14" customWidth="1"/>
    <col min="11014" max="11015" width="32.28515625" style="14" customWidth="1"/>
    <col min="11016" max="11016" width="31.7109375" style="14" customWidth="1"/>
    <col min="11017" max="11017" width="41" style="14" customWidth="1"/>
    <col min="11018" max="11024" width="32.7109375" style="14" customWidth="1"/>
    <col min="11025" max="11025" width="30.28515625" style="14" customWidth="1"/>
    <col min="11026" max="11026" width="16.28515625" style="14" bestFit="1" customWidth="1"/>
    <col min="11027" max="11265" width="9.140625" style="14"/>
    <col min="11266" max="11267" width="41.42578125" style="14" customWidth="1"/>
    <col min="11268" max="11268" width="56.42578125" style="14" customWidth="1"/>
    <col min="11269" max="11269" width="48.85546875" style="14" customWidth="1"/>
    <col min="11270" max="11271" width="32.28515625" style="14" customWidth="1"/>
    <col min="11272" max="11272" width="31.7109375" style="14" customWidth="1"/>
    <col min="11273" max="11273" width="41" style="14" customWidth="1"/>
    <col min="11274" max="11280" width="32.7109375" style="14" customWidth="1"/>
    <col min="11281" max="11281" width="30.28515625" style="14" customWidth="1"/>
    <col min="11282" max="11282" width="16.28515625" style="14" bestFit="1" customWidth="1"/>
    <col min="11283" max="11521" width="9.140625" style="14"/>
    <col min="11522" max="11523" width="41.42578125" style="14" customWidth="1"/>
    <col min="11524" max="11524" width="56.42578125" style="14" customWidth="1"/>
    <col min="11525" max="11525" width="48.85546875" style="14" customWidth="1"/>
    <col min="11526" max="11527" width="32.28515625" style="14" customWidth="1"/>
    <col min="11528" max="11528" width="31.7109375" style="14" customWidth="1"/>
    <col min="11529" max="11529" width="41" style="14" customWidth="1"/>
    <col min="11530" max="11536" width="32.7109375" style="14" customWidth="1"/>
    <col min="11537" max="11537" width="30.28515625" style="14" customWidth="1"/>
    <col min="11538" max="11538" width="16.28515625" style="14" bestFit="1" customWidth="1"/>
    <col min="11539" max="11777" width="9.140625" style="14"/>
    <col min="11778" max="11779" width="41.42578125" style="14" customWidth="1"/>
    <col min="11780" max="11780" width="56.42578125" style="14" customWidth="1"/>
    <col min="11781" max="11781" width="48.85546875" style="14" customWidth="1"/>
    <col min="11782" max="11783" width="32.28515625" style="14" customWidth="1"/>
    <col min="11784" max="11784" width="31.7109375" style="14" customWidth="1"/>
    <col min="11785" max="11785" width="41" style="14" customWidth="1"/>
    <col min="11786" max="11792" width="32.7109375" style="14" customWidth="1"/>
    <col min="11793" max="11793" width="30.28515625" style="14" customWidth="1"/>
    <col min="11794" max="11794" width="16.28515625" style="14" bestFit="1" customWidth="1"/>
    <col min="11795" max="12033" width="9.140625" style="14"/>
    <col min="12034" max="12035" width="41.42578125" style="14" customWidth="1"/>
    <col min="12036" max="12036" width="56.42578125" style="14" customWidth="1"/>
    <col min="12037" max="12037" width="48.85546875" style="14" customWidth="1"/>
    <col min="12038" max="12039" width="32.28515625" style="14" customWidth="1"/>
    <col min="12040" max="12040" width="31.7109375" style="14" customWidth="1"/>
    <col min="12041" max="12041" width="41" style="14" customWidth="1"/>
    <col min="12042" max="12048" width="32.7109375" style="14" customWidth="1"/>
    <col min="12049" max="12049" width="30.28515625" style="14" customWidth="1"/>
    <col min="12050" max="12050" width="16.28515625" style="14" bestFit="1" customWidth="1"/>
    <col min="12051" max="12289" width="9.140625" style="14"/>
    <col min="12290" max="12291" width="41.42578125" style="14" customWidth="1"/>
    <col min="12292" max="12292" width="56.42578125" style="14" customWidth="1"/>
    <col min="12293" max="12293" width="48.85546875" style="14" customWidth="1"/>
    <col min="12294" max="12295" width="32.28515625" style="14" customWidth="1"/>
    <col min="12296" max="12296" width="31.7109375" style="14" customWidth="1"/>
    <col min="12297" max="12297" width="41" style="14" customWidth="1"/>
    <col min="12298" max="12304" width="32.7109375" style="14" customWidth="1"/>
    <col min="12305" max="12305" width="30.28515625" style="14" customWidth="1"/>
    <col min="12306" max="12306" width="16.28515625" style="14" bestFit="1" customWidth="1"/>
    <col min="12307" max="12545" width="9.140625" style="14"/>
    <col min="12546" max="12547" width="41.42578125" style="14" customWidth="1"/>
    <col min="12548" max="12548" width="56.42578125" style="14" customWidth="1"/>
    <col min="12549" max="12549" width="48.85546875" style="14" customWidth="1"/>
    <col min="12550" max="12551" width="32.28515625" style="14" customWidth="1"/>
    <col min="12552" max="12552" width="31.7109375" style="14" customWidth="1"/>
    <col min="12553" max="12553" width="41" style="14" customWidth="1"/>
    <col min="12554" max="12560" width="32.7109375" style="14" customWidth="1"/>
    <col min="12561" max="12561" width="30.28515625" style="14" customWidth="1"/>
    <col min="12562" max="12562" width="16.28515625" style="14" bestFit="1" customWidth="1"/>
    <col min="12563" max="12801" width="9.140625" style="14"/>
    <col min="12802" max="12803" width="41.42578125" style="14" customWidth="1"/>
    <col min="12804" max="12804" width="56.42578125" style="14" customWidth="1"/>
    <col min="12805" max="12805" width="48.85546875" style="14" customWidth="1"/>
    <col min="12806" max="12807" width="32.28515625" style="14" customWidth="1"/>
    <col min="12808" max="12808" width="31.7109375" style="14" customWidth="1"/>
    <col min="12809" max="12809" width="41" style="14" customWidth="1"/>
    <col min="12810" max="12816" width="32.7109375" style="14" customWidth="1"/>
    <col min="12817" max="12817" width="30.28515625" style="14" customWidth="1"/>
    <col min="12818" max="12818" width="16.28515625" style="14" bestFit="1" customWidth="1"/>
    <col min="12819" max="13057" width="9.140625" style="14"/>
    <col min="13058" max="13059" width="41.42578125" style="14" customWidth="1"/>
    <col min="13060" max="13060" width="56.42578125" style="14" customWidth="1"/>
    <col min="13061" max="13061" width="48.85546875" style="14" customWidth="1"/>
    <col min="13062" max="13063" width="32.28515625" style="14" customWidth="1"/>
    <col min="13064" max="13064" width="31.7109375" style="14" customWidth="1"/>
    <col min="13065" max="13065" width="41" style="14" customWidth="1"/>
    <col min="13066" max="13072" width="32.7109375" style="14" customWidth="1"/>
    <col min="13073" max="13073" width="30.28515625" style="14" customWidth="1"/>
    <col min="13074" max="13074" width="16.28515625" style="14" bestFit="1" customWidth="1"/>
    <col min="13075" max="13313" width="9.140625" style="14"/>
    <col min="13314" max="13315" width="41.42578125" style="14" customWidth="1"/>
    <col min="13316" max="13316" width="56.42578125" style="14" customWidth="1"/>
    <col min="13317" max="13317" width="48.85546875" style="14" customWidth="1"/>
    <col min="13318" max="13319" width="32.28515625" style="14" customWidth="1"/>
    <col min="13320" max="13320" width="31.7109375" style="14" customWidth="1"/>
    <col min="13321" max="13321" width="41" style="14" customWidth="1"/>
    <col min="13322" max="13328" width="32.7109375" style="14" customWidth="1"/>
    <col min="13329" max="13329" width="30.28515625" style="14" customWidth="1"/>
    <col min="13330" max="13330" width="16.28515625" style="14" bestFit="1" customWidth="1"/>
    <col min="13331" max="13569" width="9.140625" style="14"/>
    <col min="13570" max="13571" width="41.42578125" style="14" customWidth="1"/>
    <col min="13572" max="13572" width="56.42578125" style="14" customWidth="1"/>
    <col min="13573" max="13573" width="48.85546875" style="14" customWidth="1"/>
    <col min="13574" max="13575" width="32.28515625" style="14" customWidth="1"/>
    <col min="13576" max="13576" width="31.7109375" style="14" customWidth="1"/>
    <col min="13577" max="13577" width="41" style="14" customWidth="1"/>
    <col min="13578" max="13584" width="32.7109375" style="14" customWidth="1"/>
    <col min="13585" max="13585" width="30.28515625" style="14" customWidth="1"/>
    <col min="13586" max="13586" width="16.28515625" style="14" bestFit="1" customWidth="1"/>
    <col min="13587" max="13825" width="9.140625" style="14"/>
    <col min="13826" max="13827" width="41.42578125" style="14" customWidth="1"/>
    <col min="13828" max="13828" width="56.42578125" style="14" customWidth="1"/>
    <col min="13829" max="13829" width="48.85546875" style="14" customWidth="1"/>
    <col min="13830" max="13831" width="32.28515625" style="14" customWidth="1"/>
    <col min="13832" max="13832" width="31.7109375" style="14" customWidth="1"/>
    <col min="13833" max="13833" width="41" style="14" customWidth="1"/>
    <col min="13834" max="13840" width="32.7109375" style="14" customWidth="1"/>
    <col min="13841" max="13841" width="30.28515625" style="14" customWidth="1"/>
    <col min="13842" max="13842" width="16.28515625" style="14" bestFit="1" customWidth="1"/>
    <col min="13843" max="14081" width="9.140625" style="14"/>
    <col min="14082" max="14083" width="41.42578125" style="14" customWidth="1"/>
    <col min="14084" max="14084" width="56.42578125" style="14" customWidth="1"/>
    <col min="14085" max="14085" width="48.85546875" style="14" customWidth="1"/>
    <col min="14086" max="14087" width="32.28515625" style="14" customWidth="1"/>
    <col min="14088" max="14088" width="31.7109375" style="14" customWidth="1"/>
    <col min="14089" max="14089" width="41" style="14" customWidth="1"/>
    <col min="14090" max="14096" width="32.7109375" style="14" customWidth="1"/>
    <col min="14097" max="14097" width="30.28515625" style="14" customWidth="1"/>
    <col min="14098" max="14098" width="16.28515625" style="14" bestFit="1" customWidth="1"/>
    <col min="14099" max="14337" width="9.140625" style="14"/>
    <col min="14338" max="14339" width="41.42578125" style="14" customWidth="1"/>
    <col min="14340" max="14340" width="56.42578125" style="14" customWidth="1"/>
    <col min="14341" max="14341" width="48.85546875" style="14" customWidth="1"/>
    <col min="14342" max="14343" width="32.28515625" style="14" customWidth="1"/>
    <col min="14344" max="14344" width="31.7109375" style="14" customWidth="1"/>
    <col min="14345" max="14345" width="41" style="14" customWidth="1"/>
    <col min="14346" max="14352" width="32.7109375" style="14" customWidth="1"/>
    <col min="14353" max="14353" width="30.28515625" style="14" customWidth="1"/>
    <col min="14354" max="14354" width="16.28515625" style="14" bestFit="1" customWidth="1"/>
    <col min="14355" max="14593" width="9.140625" style="14"/>
    <col min="14594" max="14595" width="41.42578125" style="14" customWidth="1"/>
    <col min="14596" max="14596" width="56.42578125" style="14" customWidth="1"/>
    <col min="14597" max="14597" width="48.85546875" style="14" customWidth="1"/>
    <col min="14598" max="14599" width="32.28515625" style="14" customWidth="1"/>
    <col min="14600" max="14600" width="31.7109375" style="14" customWidth="1"/>
    <col min="14601" max="14601" width="41" style="14" customWidth="1"/>
    <col min="14602" max="14608" width="32.7109375" style="14" customWidth="1"/>
    <col min="14609" max="14609" width="30.28515625" style="14" customWidth="1"/>
    <col min="14610" max="14610" width="16.28515625" style="14" bestFit="1" customWidth="1"/>
    <col min="14611" max="14849" width="9.140625" style="14"/>
    <col min="14850" max="14851" width="41.42578125" style="14" customWidth="1"/>
    <col min="14852" max="14852" width="56.42578125" style="14" customWidth="1"/>
    <col min="14853" max="14853" width="48.85546875" style="14" customWidth="1"/>
    <col min="14854" max="14855" width="32.28515625" style="14" customWidth="1"/>
    <col min="14856" max="14856" width="31.7109375" style="14" customWidth="1"/>
    <col min="14857" max="14857" width="41" style="14" customWidth="1"/>
    <col min="14858" max="14864" width="32.7109375" style="14" customWidth="1"/>
    <col min="14865" max="14865" width="30.28515625" style="14" customWidth="1"/>
    <col min="14866" max="14866" width="16.28515625" style="14" bestFit="1" customWidth="1"/>
    <col min="14867" max="15105" width="9.140625" style="14"/>
    <col min="15106" max="15107" width="41.42578125" style="14" customWidth="1"/>
    <col min="15108" max="15108" width="56.42578125" style="14" customWidth="1"/>
    <col min="15109" max="15109" width="48.85546875" style="14" customWidth="1"/>
    <col min="15110" max="15111" width="32.28515625" style="14" customWidth="1"/>
    <col min="15112" max="15112" width="31.7109375" style="14" customWidth="1"/>
    <col min="15113" max="15113" width="41" style="14" customWidth="1"/>
    <col min="15114" max="15120" width="32.7109375" style="14" customWidth="1"/>
    <col min="15121" max="15121" width="30.28515625" style="14" customWidth="1"/>
    <col min="15122" max="15122" width="16.28515625" style="14" bestFit="1" customWidth="1"/>
    <col min="15123" max="15361" width="9.140625" style="14"/>
    <col min="15362" max="15363" width="41.42578125" style="14" customWidth="1"/>
    <col min="15364" max="15364" width="56.42578125" style="14" customWidth="1"/>
    <col min="15365" max="15365" width="48.85546875" style="14" customWidth="1"/>
    <col min="15366" max="15367" width="32.28515625" style="14" customWidth="1"/>
    <col min="15368" max="15368" width="31.7109375" style="14" customWidth="1"/>
    <col min="15369" max="15369" width="41" style="14" customWidth="1"/>
    <col min="15370" max="15376" width="32.7109375" style="14" customWidth="1"/>
    <col min="15377" max="15377" width="30.28515625" style="14" customWidth="1"/>
    <col min="15378" max="15378" width="16.28515625" style="14" bestFit="1" customWidth="1"/>
    <col min="15379" max="15617" width="9.140625" style="14"/>
    <col min="15618" max="15619" width="41.42578125" style="14" customWidth="1"/>
    <col min="15620" max="15620" width="56.42578125" style="14" customWidth="1"/>
    <col min="15621" max="15621" width="48.85546875" style="14" customWidth="1"/>
    <col min="15622" max="15623" width="32.28515625" style="14" customWidth="1"/>
    <col min="15624" max="15624" width="31.7109375" style="14" customWidth="1"/>
    <col min="15625" max="15625" width="41" style="14" customWidth="1"/>
    <col min="15626" max="15632" width="32.7109375" style="14" customWidth="1"/>
    <col min="15633" max="15633" width="30.28515625" style="14" customWidth="1"/>
    <col min="15634" max="15634" width="16.28515625" style="14" bestFit="1" customWidth="1"/>
    <col min="15635" max="15873" width="9.140625" style="14"/>
    <col min="15874" max="15875" width="41.42578125" style="14" customWidth="1"/>
    <col min="15876" max="15876" width="56.42578125" style="14" customWidth="1"/>
    <col min="15877" max="15877" width="48.85546875" style="14" customWidth="1"/>
    <col min="15878" max="15879" width="32.28515625" style="14" customWidth="1"/>
    <col min="15880" max="15880" width="31.7109375" style="14" customWidth="1"/>
    <col min="15881" max="15881" width="41" style="14" customWidth="1"/>
    <col min="15882" max="15888" width="32.7109375" style="14" customWidth="1"/>
    <col min="15889" max="15889" width="30.28515625" style="14" customWidth="1"/>
    <col min="15890" max="15890" width="16.28515625" style="14" bestFit="1" customWidth="1"/>
    <col min="15891" max="16129" width="9.140625" style="14"/>
    <col min="16130" max="16131" width="41.42578125" style="14" customWidth="1"/>
    <col min="16132" max="16132" width="56.42578125" style="14" customWidth="1"/>
    <col min="16133" max="16133" width="48.85546875" style="14" customWidth="1"/>
    <col min="16134" max="16135" width="32.28515625" style="14" customWidth="1"/>
    <col min="16136" max="16136" width="31.7109375" style="14" customWidth="1"/>
    <col min="16137" max="16137" width="41" style="14" customWidth="1"/>
    <col min="16138" max="16144" width="32.7109375" style="14" customWidth="1"/>
    <col min="16145" max="16145" width="30.28515625" style="14" customWidth="1"/>
    <col min="16146" max="16146" width="16.28515625" style="14" bestFit="1" customWidth="1"/>
    <col min="16147" max="16384" width="9.140625" style="14"/>
  </cols>
  <sheetData>
    <row r="1" spans="1:17" ht="113.25" customHeight="1" x14ac:dyDescent="0.25">
      <c r="M1" s="61"/>
      <c r="N1" s="114" t="s">
        <v>15</v>
      </c>
      <c r="O1" s="114"/>
      <c r="P1" s="114"/>
      <c r="Q1" s="114"/>
    </row>
    <row r="2" spans="1:17" ht="139.5" customHeight="1" thickBot="1" x14ac:dyDescent="0.3">
      <c r="A2" s="77" t="s">
        <v>72</v>
      </c>
      <c r="B2" s="77"/>
      <c r="C2" s="77"/>
      <c r="D2" s="77"/>
      <c r="E2" s="77"/>
      <c r="F2" s="77"/>
      <c r="G2" s="77"/>
      <c r="H2" s="77"/>
      <c r="I2" s="77"/>
      <c r="J2" s="77"/>
      <c r="K2" s="77"/>
      <c r="L2" s="77"/>
      <c r="M2" s="77"/>
      <c r="N2" s="77"/>
      <c r="O2" s="77"/>
      <c r="P2" s="77"/>
      <c r="Q2" s="77"/>
    </row>
    <row r="3" spans="1:17" ht="67.900000000000006" customHeight="1" x14ac:dyDescent="0.25">
      <c r="A3" s="78" t="s">
        <v>0</v>
      </c>
      <c r="B3" s="80" t="s">
        <v>13</v>
      </c>
      <c r="C3" s="80" t="s">
        <v>50</v>
      </c>
      <c r="D3" s="80" t="s">
        <v>14</v>
      </c>
      <c r="E3" s="80" t="s">
        <v>10</v>
      </c>
      <c r="F3" s="80" t="s">
        <v>1</v>
      </c>
      <c r="G3" s="80" t="s">
        <v>3</v>
      </c>
      <c r="H3" s="80" t="s">
        <v>4</v>
      </c>
      <c r="I3" s="80" t="s">
        <v>51</v>
      </c>
      <c r="J3" s="85" t="s">
        <v>2</v>
      </c>
      <c r="K3" s="87" t="s">
        <v>9</v>
      </c>
      <c r="L3" s="88"/>
      <c r="M3" s="88"/>
      <c r="N3" s="88"/>
      <c r="O3" s="89"/>
      <c r="P3" s="85" t="s">
        <v>5</v>
      </c>
      <c r="Q3" s="90" t="s">
        <v>11</v>
      </c>
    </row>
    <row r="4" spans="1:17" ht="139.15" customHeight="1" thickBot="1" x14ac:dyDescent="0.3">
      <c r="A4" s="79"/>
      <c r="B4" s="81"/>
      <c r="C4" s="81"/>
      <c r="D4" s="81"/>
      <c r="E4" s="81"/>
      <c r="F4" s="81"/>
      <c r="G4" s="81"/>
      <c r="H4" s="81"/>
      <c r="I4" s="81"/>
      <c r="J4" s="86"/>
      <c r="K4" s="44" t="s">
        <v>8</v>
      </c>
      <c r="L4" s="44" t="s">
        <v>52</v>
      </c>
      <c r="M4" s="44" t="s">
        <v>16</v>
      </c>
      <c r="N4" s="44" t="s">
        <v>17</v>
      </c>
      <c r="O4" s="44" t="s">
        <v>53</v>
      </c>
      <c r="P4" s="86"/>
      <c r="Q4" s="91"/>
    </row>
    <row r="5" spans="1:17" s="101" customFormat="1" ht="60" customHeight="1" thickBot="1" x14ac:dyDescent="0.3">
      <c r="A5" s="98" t="s">
        <v>206</v>
      </c>
      <c r="B5" s="99"/>
      <c r="C5" s="99"/>
      <c r="D5" s="99"/>
      <c r="E5" s="99"/>
      <c r="F5" s="99"/>
      <c r="G5" s="99"/>
      <c r="H5" s="99"/>
      <c r="I5" s="99"/>
      <c r="J5" s="99"/>
      <c r="K5" s="99"/>
      <c r="L5" s="99"/>
      <c r="M5" s="99"/>
      <c r="N5" s="99"/>
      <c r="O5" s="99"/>
      <c r="P5" s="99"/>
      <c r="Q5" s="100"/>
    </row>
    <row r="6" spans="1:17" ht="90" customHeight="1" x14ac:dyDescent="0.25">
      <c r="A6" s="46">
        <v>1</v>
      </c>
      <c r="B6" s="47" t="s">
        <v>29</v>
      </c>
      <c r="C6" s="47" t="s">
        <v>29</v>
      </c>
      <c r="D6" s="47" t="s">
        <v>29</v>
      </c>
      <c r="E6" s="47" t="s">
        <v>29</v>
      </c>
      <c r="F6" s="47" t="s">
        <v>29</v>
      </c>
      <c r="G6" s="47" t="s">
        <v>29</v>
      </c>
      <c r="H6" s="47" t="s">
        <v>29</v>
      </c>
      <c r="I6" s="47" t="s">
        <v>29</v>
      </c>
      <c r="J6" s="48">
        <v>0</v>
      </c>
      <c r="K6" s="48">
        <v>0</v>
      </c>
      <c r="L6" s="48">
        <v>0</v>
      </c>
      <c r="M6" s="48">
        <v>0</v>
      </c>
      <c r="N6" s="48">
        <v>0</v>
      </c>
      <c r="O6" s="48">
        <v>0</v>
      </c>
      <c r="P6" s="47" t="s">
        <v>54</v>
      </c>
      <c r="Q6" s="49" t="s">
        <v>29</v>
      </c>
    </row>
    <row r="7" spans="1:17" s="15" customFormat="1" ht="47.25" customHeight="1" x14ac:dyDescent="0.25">
      <c r="A7" s="102" t="s">
        <v>55</v>
      </c>
      <c r="B7" s="103"/>
      <c r="C7" s="103"/>
      <c r="D7" s="103"/>
      <c r="E7" s="104"/>
      <c r="F7" s="104"/>
      <c r="G7" s="104"/>
      <c r="H7" s="104"/>
      <c r="I7" s="104"/>
      <c r="J7" s="105">
        <f t="shared" ref="J7:O7" si="0">J6</f>
        <v>0</v>
      </c>
      <c r="K7" s="105">
        <f t="shared" si="0"/>
        <v>0</v>
      </c>
      <c r="L7" s="105">
        <f t="shared" si="0"/>
        <v>0</v>
      </c>
      <c r="M7" s="105">
        <f t="shared" si="0"/>
        <v>0</v>
      </c>
      <c r="N7" s="105">
        <f t="shared" si="0"/>
        <v>0</v>
      </c>
      <c r="O7" s="105">
        <f t="shared" si="0"/>
        <v>0</v>
      </c>
      <c r="P7" s="106"/>
      <c r="Q7" s="107"/>
    </row>
    <row r="8" spans="1:17" s="15" customFormat="1" ht="47.25" customHeight="1" x14ac:dyDescent="0.25">
      <c r="A8" s="108" t="s">
        <v>12</v>
      </c>
      <c r="B8" s="109"/>
      <c r="C8" s="109"/>
      <c r="D8" s="5"/>
      <c r="E8" s="5"/>
      <c r="F8" s="5"/>
      <c r="G8" s="5"/>
      <c r="H8" s="5"/>
      <c r="I8" s="5"/>
      <c r="J8" s="17">
        <v>0</v>
      </c>
      <c r="K8" s="17">
        <v>0</v>
      </c>
      <c r="L8" s="17">
        <v>0</v>
      </c>
      <c r="M8" s="17">
        <v>0</v>
      </c>
      <c r="N8" s="17">
        <v>0</v>
      </c>
      <c r="O8" s="17">
        <v>0</v>
      </c>
      <c r="P8" s="8"/>
      <c r="Q8" s="10"/>
    </row>
    <row r="9" spans="1:17" s="15" customFormat="1" ht="47.25" customHeight="1" x14ac:dyDescent="0.25">
      <c r="A9" s="110" t="s">
        <v>56</v>
      </c>
      <c r="B9" s="111"/>
      <c r="C9" s="111"/>
      <c r="D9" s="6"/>
      <c r="E9" s="6"/>
      <c r="F9" s="6"/>
      <c r="G9" s="6"/>
      <c r="H9" s="6"/>
      <c r="I9" s="6"/>
      <c r="J9" s="7">
        <f t="shared" ref="J9:O10" si="1">J5</f>
        <v>0</v>
      </c>
      <c r="K9" s="7">
        <f t="shared" si="1"/>
        <v>0</v>
      </c>
      <c r="L9" s="7">
        <f t="shared" si="1"/>
        <v>0</v>
      </c>
      <c r="M9" s="7">
        <f t="shared" si="1"/>
        <v>0</v>
      </c>
      <c r="N9" s="7">
        <f t="shared" si="1"/>
        <v>0</v>
      </c>
      <c r="O9" s="7">
        <f t="shared" si="1"/>
        <v>0</v>
      </c>
      <c r="P9" s="9"/>
      <c r="Q9" s="11"/>
    </row>
    <row r="10" spans="1:17" s="15" customFormat="1" ht="47.25" customHeight="1" thickBot="1" x14ac:dyDescent="0.3">
      <c r="A10" s="112" t="s">
        <v>57</v>
      </c>
      <c r="B10" s="113"/>
      <c r="C10" s="113"/>
      <c r="D10" s="18"/>
      <c r="E10" s="18"/>
      <c r="F10" s="18"/>
      <c r="G10" s="18"/>
      <c r="H10" s="18"/>
      <c r="I10" s="18"/>
      <c r="J10" s="19">
        <f t="shared" si="1"/>
        <v>0</v>
      </c>
      <c r="K10" s="19">
        <f t="shared" si="1"/>
        <v>0</v>
      </c>
      <c r="L10" s="19">
        <f t="shared" si="1"/>
        <v>0</v>
      </c>
      <c r="M10" s="19">
        <f t="shared" si="1"/>
        <v>0</v>
      </c>
      <c r="N10" s="19">
        <f t="shared" si="1"/>
        <v>0</v>
      </c>
      <c r="O10" s="19">
        <f t="shared" si="1"/>
        <v>0</v>
      </c>
      <c r="P10" s="12"/>
      <c r="Q10" s="13"/>
    </row>
    <row r="11" spans="1:17" s="101" customFormat="1" ht="60" customHeight="1" thickBot="1" x14ac:dyDescent="0.3">
      <c r="A11" s="98" t="s">
        <v>207</v>
      </c>
      <c r="B11" s="99"/>
      <c r="C11" s="99"/>
      <c r="D11" s="99"/>
      <c r="E11" s="99"/>
      <c r="F11" s="99"/>
      <c r="G11" s="99"/>
      <c r="H11" s="99"/>
      <c r="I11" s="99"/>
      <c r="J11" s="99"/>
      <c r="K11" s="99"/>
      <c r="L11" s="99"/>
      <c r="M11" s="99"/>
      <c r="N11" s="99"/>
      <c r="O11" s="99"/>
      <c r="P11" s="99"/>
      <c r="Q11" s="100"/>
    </row>
    <row r="12" spans="1:17" ht="90" customHeight="1" x14ac:dyDescent="0.25">
      <c r="A12" s="46">
        <v>1</v>
      </c>
      <c r="B12" s="34" t="s">
        <v>223</v>
      </c>
      <c r="C12" s="32" t="s">
        <v>42</v>
      </c>
      <c r="D12" s="62" t="s">
        <v>18</v>
      </c>
      <c r="E12" s="71" t="s">
        <v>19</v>
      </c>
      <c r="F12" s="36" t="s">
        <v>29</v>
      </c>
      <c r="G12" s="36" t="s">
        <v>29</v>
      </c>
      <c r="H12" s="36" t="s">
        <v>29</v>
      </c>
      <c r="I12" s="35" t="s">
        <v>20</v>
      </c>
      <c r="J12" s="37">
        <v>1850909.49</v>
      </c>
      <c r="K12" s="37">
        <v>1850909.49</v>
      </c>
      <c r="L12" s="38">
        <v>0</v>
      </c>
      <c r="M12" s="38">
        <v>0</v>
      </c>
      <c r="N12" s="37">
        <v>1850909.49</v>
      </c>
      <c r="O12" s="38">
        <v>0</v>
      </c>
      <c r="P12" s="37" t="s">
        <v>21</v>
      </c>
      <c r="Q12" s="29" t="s">
        <v>23</v>
      </c>
    </row>
    <row r="13" spans="1:17" ht="90" customHeight="1" x14ac:dyDescent="0.25">
      <c r="A13" s="46">
        <v>2</v>
      </c>
      <c r="B13" s="20" t="s">
        <v>223</v>
      </c>
      <c r="C13" s="20" t="s">
        <v>73</v>
      </c>
      <c r="D13" s="64" t="s">
        <v>74</v>
      </c>
      <c r="E13" s="20" t="s">
        <v>48</v>
      </c>
      <c r="F13" s="21" t="s">
        <v>29</v>
      </c>
      <c r="G13" s="21" t="s">
        <v>29</v>
      </c>
      <c r="H13" s="21" t="s">
        <v>29</v>
      </c>
      <c r="I13" s="39" t="s">
        <v>75</v>
      </c>
      <c r="J13" s="16">
        <v>1089452.6599999999</v>
      </c>
      <c r="K13" s="16">
        <v>1089452.6599999999</v>
      </c>
      <c r="L13" s="22">
        <v>0</v>
      </c>
      <c r="M13" s="22">
        <v>0</v>
      </c>
      <c r="N13" s="16">
        <v>1089452.6599999999</v>
      </c>
      <c r="O13" s="22">
        <v>0</v>
      </c>
      <c r="P13" s="16" t="s">
        <v>21</v>
      </c>
      <c r="Q13" s="29" t="s">
        <v>23</v>
      </c>
    </row>
    <row r="14" spans="1:17" s="15" customFormat="1" ht="47.25" customHeight="1" x14ac:dyDescent="0.25">
      <c r="A14" s="102" t="s">
        <v>64</v>
      </c>
      <c r="B14" s="103"/>
      <c r="C14" s="103"/>
      <c r="D14" s="103"/>
      <c r="E14" s="104"/>
      <c r="F14" s="104"/>
      <c r="G14" s="104"/>
      <c r="H14" s="104"/>
      <c r="I14" s="104"/>
      <c r="J14" s="105">
        <f>SUM(J12:J13)</f>
        <v>2940362.15</v>
      </c>
      <c r="K14" s="105">
        <f t="shared" ref="K14:O14" si="2">SUM(K12:K13)</f>
        <v>2940362.15</v>
      </c>
      <c r="L14" s="105">
        <f t="shared" si="2"/>
        <v>0</v>
      </c>
      <c r="M14" s="105">
        <f t="shared" si="2"/>
        <v>0</v>
      </c>
      <c r="N14" s="105">
        <f t="shared" si="2"/>
        <v>2940362.15</v>
      </c>
      <c r="O14" s="105">
        <f t="shared" si="2"/>
        <v>0</v>
      </c>
      <c r="P14" s="106"/>
      <c r="Q14" s="107"/>
    </row>
    <row r="15" spans="1:17" s="15" customFormat="1" ht="47.25" customHeight="1" x14ac:dyDescent="0.25">
      <c r="A15" s="108" t="s">
        <v>12</v>
      </c>
      <c r="B15" s="109"/>
      <c r="C15" s="109"/>
      <c r="D15" s="5"/>
      <c r="E15" s="5"/>
      <c r="F15" s="5"/>
      <c r="G15" s="5"/>
      <c r="H15" s="5"/>
      <c r="I15" s="5"/>
      <c r="J15" s="17">
        <v>0</v>
      </c>
      <c r="K15" s="17">
        <v>0</v>
      </c>
      <c r="L15" s="17">
        <v>0</v>
      </c>
      <c r="M15" s="17">
        <v>0</v>
      </c>
      <c r="N15" s="17">
        <v>0</v>
      </c>
      <c r="O15" s="17">
        <v>0</v>
      </c>
      <c r="P15" s="8"/>
      <c r="Q15" s="10"/>
    </row>
    <row r="16" spans="1:17" s="15" customFormat="1" ht="47.25" customHeight="1" x14ac:dyDescent="0.25">
      <c r="A16" s="110" t="s">
        <v>56</v>
      </c>
      <c r="B16" s="111"/>
      <c r="C16" s="111"/>
      <c r="D16" s="6"/>
      <c r="E16" s="6"/>
      <c r="F16" s="6"/>
      <c r="G16" s="6"/>
      <c r="H16" s="6"/>
      <c r="I16" s="6"/>
      <c r="J16" s="7">
        <v>0</v>
      </c>
      <c r="K16" s="7">
        <v>0</v>
      </c>
      <c r="L16" s="7">
        <f>SUM(L14)</f>
        <v>0</v>
      </c>
      <c r="M16" s="7">
        <f>SUM(M14)</f>
        <v>0</v>
      </c>
      <c r="N16" s="7">
        <f>N11</f>
        <v>0</v>
      </c>
      <c r="O16" s="7">
        <f>O11</f>
        <v>0</v>
      </c>
      <c r="P16" s="9"/>
      <c r="Q16" s="11"/>
    </row>
    <row r="17" spans="1:17" s="15" customFormat="1" ht="47.25" customHeight="1" thickBot="1" x14ac:dyDescent="0.3">
      <c r="A17" s="112" t="s">
        <v>69</v>
      </c>
      <c r="B17" s="113"/>
      <c r="C17" s="113"/>
      <c r="D17" s="18"/>
      <c r="E17" s="18"/>
      <c r="F17" s="18"/>
      <c r="G17" s="18"/>
      <c r="H17" s="18"/>
      <c r="I17" s="18"/>
      <c r="J17" s="19">
        <f>SUM(J12:J13)</f>
        <v>2940362.15</v>
      </c>
      <c r="K17" s="19">
        <f t="shared" ref="K17:O17" si="3">SUM(K12:K13)</f>
        <v>2940362.15</v>
      </c>
      <c r="L17" s="19">
        <f t="shared" si="3"/>
        <v>0</v>
      </c>
      <c r="M17" s="19">
        <f t="shared" si="3"/>
        <v>0</v>
      </c>
      <c r="N17" s="19">
        <f t="shared" si="3"/>
        <v>2940362.15</v>
      </c>
      <c r="O17" s="19">
        <f t="shared" si="3"/>
        <v>0</v>
      </c>
      <c r="P17" s="12"/>
      <c r="Q17" s="13"/>
    </row>
    <row r="18" spans="1:17" s="101" customFormat="1" ht="60" customHeight="1" thickBot="1" x14ac:dyDescent="0.3">
      <c r="A18" s="98" t="s">
        <v>208</v>
      </c>
      <c r="B18" s="99"/>
      <c r="C18" s="99"/>
      <c r="D18" s="99"/>
      <c r="E18" s="99"/>
      <c r="F18" s="99"/>
      <c r="G18" s="99"/>
      <c r="H18" s="99"/>
      <c r="I18" s="99"/>
      <c r="J18" s="99"/>
      <c r="K18" s="99"/>
      <c r="L18" s="99"/>
      <c r="M18" s="99"/>
      <c r="N18" s="99"/>
      <c r="O18" s="99"/>
      <c r="P18" s="99"/>
      <c r="Q18" s="100"/>
    </row>
    <row r="19" spans="1:17" ht="90" customHeight="1" x14ac:dyDescent="0.25">
      <c r="A19" s="46">
        <v>1</v>
      </c>
      <c r="B19" s="34" t="s">
        <v>223</v>
      </c>
      <c r="C19" s="32" t="s">
        <v>76</v>
      </c>
      <c r="D19" s="62" t="s">
        <v>224</v>
      </c>
      <c r="E19" s="34" t="s">
        <v>218</v>
      </c>
      <c r="F19" s="36" t="s">
        <v>29</v>
      </c>
      <c r="G19" s="36" t="s">
        <v>29</v>
      </c>
      <c r="H19" s="36" t="s">
        <v>29</v>
      </c>
      <c r="I19" s="35" t="s">
        <v>77</v>
      </c>
      <c r="J19" s="37">
        <v>6361823.5700000003</v>
      </c>
      <c r="K19" s="37">
        <v>6361823.5700000003</v>
      </c>
      <c r="L19" s="38">
        <v>0</v>
      </c>
      <c r="M19" s="38">
        <v>0</v>
      </c>
      <c r="N19" s="37">
        <f>K19</f>
        <v>6361823.5700000003</v>
      </c>
      <c r="O19" s="38">
        <v>0</v>
      </c>
      <c r="P19" s="37" t="s">
        <v>49</v>
      </c>
      <c r="Q19" s="29" t="s">
        <v>23</v>
      </c>
    </row>
    <row r="20" spans="1:17" ht="90" customHeight="1" x14ac:dyDescent="0.25">
      <c r="A20" s="46">
        <v>2</v>
      </c>
      <c r="B20" s="20" t="s">
        <v>223</v>
      </c>
      <c r="C20" s="20" t="s">
        <v>78</v>
      </c>
      <c r="D20" s="64" t="s">
        <v>79</v>
      </c>
      <c r="E20" s="20" t="s">
        <v>225</v>
      </c>
      <c r="F20" s="21" t="s">
        <v>29</v>
      </c>
      <c r="G20" s="21" t="s">
        <v>29</v>
      </c>
      <c r="H20" s="21" t="s">
        <v>29</v>
      </c>
      <c r="I20" s="39" t="s">
        <v>80</v>
      </c>
      <c r="J20" s="16">
        <v>196704.77</v>
      </c>
      <c r="K20" s="16">
        <v>196704.77</v>
      </c>
      <c r="L20" s="22">
        <v>0</v>
      </c>
      <c r="M20" s="22">
        <v>0</v>
      </c>
      <c r="N20" s="16">
        <v>196704.77</v>
      </c>
      <c r="O20" s="22">
        <v>0</v>
      </c>
      <c r="P20" s="16" t="s">
        <v>49</v>
      </c>
      <c r="Q20" s="29" t="s">
        <v>23</v>
      </c>
    </row>
    <row r="21" spans="1:17" s="15" customFormat="1" ht="47.25" customHeight="1" x14ac:dyDescent="0.25">
      <c r="A21" s="102" t="s">
        <v>64</v>
      </c>
      <c r="B21" s="103"/>
      <c r="C21" s="103"/>
      <c r="D21" s="103"/>
      <c r="E21" s="104"/>
      <c r="F21" s="104"/>
      <c r="G21" s="104"/>
      <c r="H21" s="104"/>
      <c r="I21" s="104"/>
      <c r="J21" s="105">
        <f>SUM(J19:J20)</f>
        <v>6558528.3399999999</v>
      </c>
      <c r="K21" s="105">
        <f t="shared" ref="K21:O21" si="4">SUM(K19:K20)</f>
        <v>6558528.3399999999</v>
      </c>
      <c r="L21" s="105">
        <f t="shared" si="4"/>
        <v>0</v>
      </c>
      <c r="M21" s="105">
        <f t="shared" si="4"/>
        <v>0</v>
      </c>
      <c r="N21" s="105">
        <f t="shared" si="4"/>
        <v>6558528.3399999999</v>
      </c>
      <c r="O21" s="105">
        <f t="shared" si="4"/>
        <v>0</v>
      </c>
      <c r="P21" s="106"/>
      <c r="Q21" s="107"/>
    </row>
    <row r="22" spans="1:17" s="15" customFormat="1" ht="47.25" customHeight="1" x14ac:dyDescent="0.25">
      <c r="A22" s="108" t="s">
        <v>12</v>
      </c>
      <c r="B22" s="109"/>
      <c r="C22" s="109"/>
      <c r="D22" s="5"/>
      <c r="E22" s="5"/>
      <c r="F22" s="5"/>
      <c r="G22" s="5"/>
      <c r="H22" s="5"/>
      <c r="I22" s="5"/>
      <c r="J22" s="17">
        <v>0</v>
      </c>
      <c r="K22" s="17">
        <v>0</v>
      </c>
      <c r="L22" s="17">
        <v>0</v>
      </c>
      <c r="M22" s="17">
        <v>0</v>
      </c>
      <c r="N22" s="17">
        <v>0</v>
      </c>
      <c r="O22" s="17">
        <v>0</v>
      </c>
      <c r="P22" s="8"/>
      <c r="Q22" s="10"/>
    </row>
    <row r="23" spans="1:17" s="15" customFormat="1" ht="47.25" customHeight="1" x14ac:dyDescent="0.25">
      <c r="A23" s="110" t="s">
        <v>56</v>
      </c>
      <c r="B23" s="111"/>
      <c r="C23" s="111"/>
      <c r="D23" s="6"/>
      <c r="E23" s="6"/>
      <c r="F23" s="6"/>
      <c r="G23" s="6"/>
      <c r="H23" s="6"/>
      <c r="I23" s="6"/>
      <c r="J23" s="7">
        <f t="shared" ref="J23:O23" si="5">J18</f>
        <v>0</v>
      </c>
      <c r="K23" s="7">
        <f t="shared" si="5"/>
        <v>0</v>
      </c>
      <c r="L23" s="7">
        <f t="shared" si="5"/>
        <v>0</v>
      </c>
      <c r="M23" s="7">
        <f t="shared" si="5"/>
        <v>0</v>
      </c>
      <c r="N23" s="7">
        <f t="shared" si="5"/>
        <v>0</v>
      </c>
      <c r="O23" s="7">
        <f t="shared" si="5"/>
        <v>0</v>
      </c>
      <c r="P23" s="9"/>
      <c r="Q23" s="11"/>
    </row>
    <row r="24" spans="1:17" s="15" customFormat="1" ht="47.25" customHeight="1" thickBot="1" x14ac:dyDescent="0.3">
      <c r="A24" s="112" t="s">
        <v>69</v>
      </c>
      <c r="B24" s="113"/>
      <c r="C24" s="113"/>
      <c r="D24" s="18"/>
      <c r="E24" s="18"/>
      <c r="F24" s="18"/>
      <c r="G24" s="18"/>
      <c r="H24" s="18"/>
      <c r="I24" s="18"/>
      <c r="J24" s="19">
        <f>SUM(J19:J20)</f>
        <v>6558528.3399999999</v>
      </c>
      <c r="K24" s="19">
        <f t="shared" ref="K24:O24" si="6">SUM(K19:K20)</f>
        <v>6558528.3399999999</v>
      </c>
      <c r="L24" s="19">
        <f t="shared" si="6"/>
        <v>0</v>
      </c>
      <c r="M24" s="19">
        <f t="shared" si="6"/>
        <v>0</v>
      </c>
      <c r="N24" s="19">
        <f t="shared" si="6"/>
        <v>6558528.3399999999</v>
      </c>
      <c r="O24" s="19">
        <f t="shared" si="6"/>
        <v>0</v>
      </c>
      <c r="P24" s="12"/>
      <c r="Q24" s="13"/>
    </row>
    <row r="25" spans="1:17" s="101" customFormat="1" ht="60" customHeight="1" thickBot="1" x14ac:dyDescent="0.3">
      <c r="A25" s="98" t="s">
        <v>209</v>
      </c>
      <c r="B25" s="99"/>
      <c r="C25" s="99"/>
      <c r="D25" s="99"/>
      <c r="E25" s="99"/>
      <c r="F25" s="99"/>
      <c r="G25" s="99"/>
      <c r="H25" s="99"/>
      <c r="I25" s="99"/>
      <c r="J25" s="99"/>
      <c r="K25" s="99"/>
      <c r="L25" s="99"/>
      <c r="M25" s="99"/>
      <c r="N25" s="99"/>
      <c r="O25" s="99"/>
      <c r="P25" s="99"/>
      <c r="Q25" s="100"/>
    </row>
    <row r="26" spans="1:17" ht="90" customHeight="1" x14ac:dyDescent="0.25">
      <c r="A26" s="46">
        <v>1</v>
      </c>
      <c r="B26" s="26" t="s">
        <v>223</v>
      </c>
      <c r="C26" s="20" t="s">
        <v>38</v>
      </c>
      <c r="D26" s="24" t="s">
        <v>81</v>
      </c>
      <c r="E26" s="20" t="s">
        <v>82</v>
      </c>
      <c r="F26" s="21" t="s">
        <v>29</v>
      </c>
      <c r="G26" s="21" t="s">
        <v>29</v>
      </c>
      <c r="H26" s="21" t="s">
        <v>29</v>
      </c>
      <c r="I26" s="20" t="s">
        <v>83</v>
      </c>
      <c r="J26" s="25">
        <v>9951879</v>
      </c>
      <c r="K26" s="25">
        <f t="shared" ref="K26:K31" si="7">J26</f>
        <v>9951879</v>
      </c>
      <c r="L26" s="22">
        <v>0</v>
      </c>
      <c r="M26" s="22">
        <v>0</v>
      </c>
      <c r="N26" s="25">
        <f t="shared" ref="N26:N52" si="8">K26</f>
        <v>9951879</v>
      </c>
      <c r="O26" s="22">
        <v>0</v>
      </c>
      <c r="P26" s="28" t="s">
        <v>25</v>
      </c>
      <c r="Q26" s="29" t="s">
        <v>23</v>
      </c>
    </row>
    <row r="27" spans="1:17" ht="90" customHeight="1" x14ac:dyDescent="0.25">
      <c r="A27" s="46">
        <f>A26+1</f>
        <v>2</v>
      </c>
      <c r="B27" s="26" t="s">
        <v>223</v>
      </c>
      <c r="C27" s="20" t="s">
        <v>84</v>
      </c>
      <c r="D27" s="24" t="s">
        <v>85</v>
      </c>
      <c r="E27" s="20" t="s">
        <v>82</v>
      </c>
      <c r="F27" s="21" t="s">
        <v>29</v>
      </c>
      <c r="G27" s="21" t="s">
        <v>29</v>
      </c>
      <c r="H27" s="21" t="s">
        <v>29</v>
      </c>
      <c r="I27" s="20" t="s">
        <v>83</v>
      </c>
      <c r="J27" s="25">
        <v>9716483.8599999994</v>
      </c>
      <c r="K27" s="25">
        <f t="shared" si="7"/>
        <v>9716483.8599999994</v>
      </c>
      <c r="L27" s="22">
        <v>0</v>
      </c>
      <c r="M27" s="22">
        <v>0</v>
      </c>
      <c r="N27" s="25">
        <f t="shared" si="8"/>
        <v>9716483.8599999994</v>
      </c>
      <c r="O27" s="22">
        <v>0</v>
      </c>
      <c r="P27" s="28" t="s">
        <v>25</v>
      </c>
      <c r="Q27" s="29" t="s">
        <v>23</v>
      </c>
    </row>
    <row r="28" spans="1:17" ht="90" customHeight="1" x14ac:dyDescent="0.25">
      <c r="A28" s="46">
        <f t="shared" ref="A28:A53" si="9">A27+1</f>
        <v>3</v>
      </c>
      <c r="B28" s="26" t="s">
        <v>223</v>
      </c>
      <c r="C28" s="20" t="s">
        <v>38</v>
      </c>
      <c r="D28" s="30" t="s">
        <v>86</v>
      </c>
      <c r="E28" s="20" t="s">
        <v>87</v>
      </c>
      <c r="F28" s="21" t="s">
        <v>29</v>
      </c>
      <c r="G28" s="21" t="s">
        <v>29</v>
      </c>
      <c r="H28" s="21" t="s">
        <v>29</v>
      </c>
      <c r="I28" s="20" t="s">
        <v>88</v>
      </c>
      <c r="J28" s="25">
        <v>15879603.699999999</v>
      </c>
      <c r="K28" s="25">
        <f t="shared" si="7"/>
        <v>15879603.699999999</v>
      </c>
      <c r="L28" s="22">
        <v>0</v>
      </c>
      <c r="M28" s="22">
        <v>0</v>
      </c>
      <c r="N28" s="25">
        <f t="shared" si="8"/>
        <v>15879603.699999999</v>
      </c>
      <c r="O28" s="22">
        <v>0</v>
      </c>
      <c r="P28" s="28" t="s">
        <v>25</v>
      </c>
      <c r="Q28" s="29" t="s">
        <v>23</v>
      </c>
    </row>
    <row r="29" spans="1:17" ht="90" customHeight="1" x14ac:dyDescent="0.25">
      <c r="A29" s="46">
        <f t="shared" si="9"/>
        <v>4</v>
      </c>
      <c r="B29" s="26" t="s">
        <v>223</v>
      </c>
      <c r="C29" s="20" t="s">
        <v>84</v>
      </c>
      <c r="D29" s="30" t="s">
        <v>89</v>
      </c>
      <c r="E29" s="20" t="s">
        <v>87</v>
      </c>
      <c r="F29" s="21" t="s">
        <v>29</v>
      </c>
      <c r="G29" s="21" t="s">
        <v>29</v>
      </c>
      <c r="H29" s="21" t="s">
        <v>29</v>
      </c>
      <c r="I29" s="20" t="s">
        <v>88</v>
      </c>
      <c r="J29" s="25">
        <v>15234407</v>
      </c>
      <c r="K29" s="25">
        <f t="shared" si="7"/>
        <v>15234407</v>
      </c>
      <c r="L29" s="22">
        <v>0</v>
      </c>
      <c r="M29" s="22">
        <v>0</v>
      </c>
      <c r="N29" s="25">
        <f t="shared" si="8"/>
        <v>15234407</v>
      </c>
      <c r="O29" s="22">
        <v>0</v>
      </c>
      <c r="P29" s="28" t="s">
        <v>25</v>
      </c>
      <c r="Q29" s="29" t="s">
        <v>23</v>
      </c>
    </row>
    <row r="30" spans="1:17" ht="90" customHeight="1" x14ac:dyDescent="0.25">
      <c r="A30" s="46">
        <f t="shared" si="9"/>
        <v>5</v>
      </c>
      <c r="B30" s="26" t="s">
        <v>223</v>
      </c>
      <c r="C30" s="20" t="s">
        <v>38</v>
      </c>
      <c r="D30" s="30" t="s">
        <v>90</v>
      </c>
      <c r="E30" s="20" t="s">
        <v>70</v>
      </c>
      <c r="F30" s="21" t="s">
        <v>29</v>
      </c>
      <c r="G30" s="21" t="s">
        <v>29</v>
      </c>
      <c r="H30" s="21" t="s">
        <v>29</v>
      </c>
      <c r="I30" s="20" t="s">
        <v>91</v>
      </c>
      <c r="J30" s="25">
        <v>11656892.199999999</v>
      </c>
      <c r="K30" s="25">
        <f t="shared" si="7"/>
        <v>11656892.199999999</v>
      </c>
      <c r="L30" s="22">
        <v>0</v>
      </c>
      <c r="M30" s="22">
        <v>0</v>
      </c>
      <c r="N30" s="25">
        <f t="shared" si="8"/>
        <v>11656892.199999999</v>
      </c>
      <c r="O30" s="22">
        <v>0</v>
      </c>
      <c r="P30" s="28" t="s">
        <v>25</v>
      </c>
      <c r="Q30" s="29" t="s">
        <v>23</v>
      </c>
    </row>
    <row r="31" spans="1:17" ht="90" customHeight="1" x14ac:dyDescent="0.25">
      <c r="A31" s="46">
        <f t="shared" si="9"/>
        <v>6</v>
      </c>
      <c r="B31" s="26" t="s">
        <v>223</v>
      </c>
      <c r="C31" s="20" t="s">
        <v>38</v>
      </c>
      <c r="D31" s="30" t="s">
        <v>92</v>
      </c>
      <c r="E31" s="20" t="s">
        <v>93</v>
      </c>
      <c r="F31" s="21" t="s">
        <v>29</v>
      </c>
      <c r="G31" s="21" t="s">
        <v>29</v>
      </c>
      <c r="H31" s="21" t="s">
        <v>29</v>
      </c>
      <c r="I31" s="20" t="s">
        <v>91</v>
      </c>
      <c r="J31" s="25">
        <v>12494526.9</v>
      </c>
      <c r="K31" s="25">
        <f t="shared" si="7"/>
        <v>12494526.9</v>
      </c>
      <c r="L31" s="22">
        <v>0</v>
      </c>
      <c r="M31" s="22">
        <v>0</v>
      </c>
      <c r="N31" s="25">
        <f t="shared" si="8"/>
        <v>12494526.9</v>
      </c>
      <c r="O31" s="22">
        <v>0</v>
      </c>
      <c r="P31" s="28" t="s">
        <v>25</v>
      </c>
      <c r="Q31" s="29" t="s">
        <v>23</v>
      </c>
    </row>
    <row r="32" spans="1:17" ht="90" customHeight="1" x14ac:dyDescent="0.25">
      <c r="A32" s="46">
        <f t="shared" si="9"/>
        <v>7</v>
      </c>
      <c r="B32" s="26" t="s">
        <v>223</v>
      </c>
      <c r="C32" s="20" t="s">
        <v>84</v>
      </c>
      <c r="D32" s="30" t="s">
        <v>94</v>
      </c>
      <c r="E32" s="20" t="s">
        <v>93</v>
      </c>
      <c r="F32" s="21" t="s">
        <v>29</v>
      </c>
      <c r="G32" s="21" t="s">
        <v>29</v>
      </c>
      <c r="H32" s="21" t="s">
        <v>29</v>
      </c>
      <c r="I32" s="20" t="s">
        <v>91</v>
      </c>
      <c r="J32" s="25">
        <v>11682490.6</v>
      </c>
      <c r="K32" s="25">
        <f>J32</f>
        <v>11682490.6</v>
      </c>
      <c r="L32" s="22">
        <v>0</v>
      </c>
      <c r="M32" s="22">
        <v>0</v>
      </c>
      <c r="N32" s="25">
        <f t="shared" si="8"/>
        <v>11682490.6</v>
      </c>
      <c r="O32" s="22">
        <v>0</v>
      </c>
      <c r="P32" s="28" t="s">
        <v>25</v>
      </c>
      <c r="Q32" s="29" t="s">
        <v>23</v>
      </c>
    </row>
    <row r="33" spans="1:17" ht="90" customHeight="1" x14ac:dyDescent="0.25">
      <c r="A33" s="46">
        <f t="shared" si="9"/>
        <v>8</v>
      </c>
      <c r="B33" s="26" t="s">
        <v>223</v>
      </c>
      <c r="C33" s="20" t="s">
        <v>38</v>
      </c>
      <c r="D33" s="30" t="s">
        <v>95</v>
      </c>
      <c r="E33" s="20" t="s">
        <v>87</v>
      </c>
      <c r="F33" s="21" t="s">
        <v>29</v>
      </c>
      <c r="G33" s="21" t="s">
        <v>29</v>
      </c>
      <c r="H33" s="21" t="s">
        <v>29</v>
      </c>
      <c r="I33" s="20" t="s">
        <v>88</v>
      </c>
      <c r="J33" s="25">
        <v>15362622.199999999</v>
      </c>
      <c r="K33" s="25">
        <f t="shared" ref="K33:K52" si="10">J33</f>
        <v>15362622.199999999</v>
      </c>
      <c r="L33" s="22">
        <v>0</v>
      </c>
      <c r="M33" s="22">
        <v>0</v>
      </c>
      <c r="N33" s="25">
        <f t="shared" si="8"/>
        <v>15362622.199999999</v>
      </c>
      <c r="O33" s="22">
        <v>0</v>
      </c>
      <c r="P33" s="28" t="s">
        <v>25</v>
      </c>
      <c r="Q33" s="29" t="s">
        <v>23</v>
      </c>
    </row>
    <row r="34" spans="1:17" ht="90" customHeight="1" x14ac:dyDescent="0.25">
      <c r="A34" s="46">
        <f t="shared" si="9"/>
        <v>9</v>
      </c>
      <c r="B34" s="26" t="s">
        <v>223</v>
      </c>
      <c r="C34" s="20" t="s">
        <v>33</v>
      </c>
      <c r="D34" s="30" t="s">
        <v>96</v>
      </c>
      <c r="E34" s="20" t="s">
        <v>97</v>
      </c>
      <c r="F34" s="21" t="s">
        <v>29</v>
      </c>
      <c r="G34" s="21" t="s">
        <v>29</v>
      </c>
      <c r="H34" s="21" t="s">
        <v>29</v>
      </c>
      <c r="I34" s="20" t="s">
        <v>98</v>
      </c>
      <c r="J34" s="25">
        <v>12733215.4</v>
      </c>
      <c r="K34" s="25">
        <f t="shared" si="10"/>
        <v>12733215.4</v>
      </c>
      <c r="L34" s="22">
        <v>0</v>
      </c>
      <c r="M34" s="22">
        <v>0</v>
      </c>
      <c r="N34" s="25">
        <f t="shared" si="8"/>
        <v>12733215.4</v>
      </c>
      <c r="O34" s="22">
        <v>0</v>
      </c>
      <c r="P34" s="28" t="s">
        <v>25</v>
      </c>
      <c r="Q34" s="29" t="s">
        <v>23</v>
      </c>
    </row>
    <row r="35" spans="1:17" ht="90" customHeight="1" x14ac:dyDescent="0.25">
      <c r="A35" s="46">
        <f t="shared" si="9"/>
        <v>10</v>
      </c>
      <c r="B35" s="26" t="s">
        <v>223</v>
      </c>
      <c r="C35" s="20" t="s">
        <v>33</v>
      </c>
      <c r="D35" s="30" t="s">
        <v>99</v>
      </c>
      <c r="E35" s="20" t="s">
        <v>100</v>
      </c>
      <c r="F35" s="21" t="s">
        <v>29</v>
      </c>
      <c r="G35" s="21" t="s">
        <v>29</v>
      </c>
      <c r="H35" s="21" t="s">
        <v>29</v>
      </c>
      <c r="I35" s="20" t="s">
        <v>101</v>
      </c>
      <c r="J35" s="25">
        <v>8770588.5</v>
      </c>
      <c r="K35" s="25">
        <f t="shared" si="10"/>
        <v>8770588.5</v>
      </c>
      <c r="L35" s="22">
        <v>0</v>
      </c>
      <c r="M35" s="22">
        <v>0</v>
      </c>
      <c r="N35" s="25">
        <f t="shared" si="8"/>
        <v>8770588.5</v>
      </c>
      <c r="O35" s="22">
        <v>0</v>
      </c>
      <c r="P35" s="28" t="s">
        <v>25</v>
      </c>
      <c r="Q35" s="29" t="s">
        <v>23</v>
      </c>
    </row>
    <row r="36" spans="1:17" ht="90" customHeight="1" x14ac:dyDescent="0.25">
      <c r="A36" s="46">
        <f t="shared" si="9"/>
        <v>11</v>
      </c>
      <c r="B36" s="26" t="s">
        <v>223</v>
      </c>
      <c r="C36" s="20" t="s">
        <v>33</v>
      </c>
      <c r="D36" s="30" t="s">
        <v>102</v>
      </c>
      <c r="E36" s="20" t="s">
        <v>103</v>
      </c>
      <c r="F36" s="21" t="s">
        <v>29</v>
      </c>
      <c r="G36" s="21" t="s">
        <v>29</v>
      </c>
      <c r="H36" s="21" t="s">
        <v>29</v>
      </c>
      <c r="I36" s="20" t="s">
        <v>104</v>
      </c>
      <c r="J36" s="25">
        <v>5425354.2000000002</v>
      </c>
      <c r="K36" s="25">
        <f t="shared" si="10"/>
        <v>5425354.2000000002</v>
      </c>
      <c r="L36" s="22">
        <v>0</v>
      </c>
      <c r="M36" s="22">
        <v>0</v>
      </c>
      <c r="N36" s="25">
        <f t="shared" si="8"/>
        <v>5425354.2000000002</v>
      </c>
      <c r="O36" s="22">
        <v>0</v>
      </c>
      <c r="P36" s="28" t="s">
        <v>25</v>
      </c>
      <c r="Q36" s="29" t="s">
        <v>23</v>
      </c>
    </row>
    <row r="37" spans="1:17" ht="90" customHeight="1" x14ac:dyDescent="0.25">
      <c r="A37" s="46">
        <f t="shared" si="9"/>
        <v>12</v>
      </c>
      <c r="B37" s="26" t="s">
        <v>223</v>
      </c>
      <c r="C37" s="20" t="s">
        <v>33</v>
      </c>
      <c r="D37" s="30" t="s">
        <v>105</v>
      </c>
      <c r="E37" s="20" t="s">
        <v>106</v>
      </c>
      <c r="F37" s="21" t="s">
        <v>29</v>
      </c>
      <c r="G37" s="21" t="s">
        <v>29</v>
      </c>
      <c r="H37" s="21" t="s">
        <v>29</v>
      </c>
      <c r="I37" s="20" t="s">
        <v>107</v>
      </c>
      <c r="J37" s="25">
        <v>6426583.6500000004</v>
      </c>
      <c r="K37" s="25">
        <f t="shared" si="10"/>
        <v>6426583.6500000004</v>
      </c>
      <c r="L37" s="22">
        <v>0</v>
      </c>
      <c r="M37" s="22">
        <v>0</v>
      </c>
      <c r="N37" s="25">
        <f t="shared" si="8"/>
        <v>6426583.6500000004</v>
      </c>
      <c r="O37" s="22">
        <v>0</v>
      </c>
      <c r="P37" s="28" t="s">
        <v>25</v>
      </c>
      <c r="Q37" s="29" t="s">
        <v>23</v>
      </c>
    </row>
    <row r="38" spans="1:17" ht="90" customHeight="1" x14ac:dyDescent="0.25">
      <c r="A38" s="46">
        <f t="shared" si="9"/>
        <v>13</v>
      </c>
      <c r="B38" s="26" t="s">
        <v>223</v>
      </c>
      <c r="C38" s="20" t="s">
        <v>36</v>
      </c>
      <c r="D38" s="30" t="s">
        <v>108</v>
      </c>
      <c r="E38" s="20" t="s">
        <v>109</v>
      </c>
      <c r="F38" s="21" t="s">
        <v>29</v>
      </c>
      <c r="G38" s="21" t="s">
        <v>29</v>
      </c>
      <c r="H38" s="21" t="s">
        <v>29</v>
      </c>
      <c r="I38" s="20" t="s">
        <v>110</v>
      </c>
      <c r="J38" s="25">
        <v>8399568.1099999994</v>
      </c>
      <c r="K38" s="25">
        <f t="shared" si="10"/>
        <v>8399568.1099999994</v>
      </c>
      <c r="L38" s="22">
        <v>0</v>
      </c>
      <c r="M38" s="22">
        <v>0</v>
      </c>
      <c r="N38" s="25">
        <f t="shared" si="8"/>
        <v>8399568.1099999994</v>
      </c>
      <c r="O38" s="22">
        <v>0</v>
      </c>
      <c r="P38" s="28" t="s">
        <v>25</v>
      </c>
      <c r="Q38" s="29" t="s">
        <v>23</v>
      </c>
    </row>
    <row r="39" spans="1:17" ht="90" customHeight="1" x14ac:dyDescent="0.25">
      <c r="A39" s="46">
        <f t="shared" si="9"/>
        <v>14</v>
      </c>
      <c r="B39" s="26" t="s">
        <v>223</v>
      </c>
      <c r="C39" s="20" t="s">
        <v>35</v>
      </c>
      <c r="D39" s="30" t="s">
        <v>111</v>
      </c>
      <c r="E39" s="20" t="s">
        <v>109</v>
      </c>
      <c r="F39" s="21" t="s">
        <v>29</v>
      </c>
      <c r="G39" s="21" t="s">
        <v>29</v>
      </c>
      <c r="H39" s="21" t="s">
        <v>29</v>
      </c>
      <c r="I39" s="20" t="s">
        <v>110</v>
      </c>
      <c r="J39" s="25">
        <v>7996578.1500000004</v>
      </c>
      <c r="K39" s="25">
        <f t="shared" si="10"/>
        <v>7996578.1500000004</v>
      </c>
      <c r="L39" s="22">
        <v>0</v>
      </c>
      <c r="M39" s="22">
        <v>0</v>
      </c>
      <c r="N39" s="25">
        <f t="shared" si="8"/>
        <v>7996578.1500000004</v>
      </c>
      <c r="O39" s="22">
        <v>0</v>
      </c>
      <c r="P39" s="28" t="s">
        <v>25</v>
      </c>
      <c r="Q39" s="29" t="s">
        <v>23</v>
      </c>
    </row>
    <row r="40" spans="1:17" ht="90" customHeight="1" x14ac:dyDescent="0.25">
      <c r="A40" s="46">
        <f t="shared" si="9"/>
        <v>15</v>
      </c>
      <c r="B40" s="26" t="s">
        <v>223</v>
      </c>
      <c r="C40" s="20" t="s">
        <v>33</v>
      </c>
      <c r="D40" s="30" t="s">
        <v>112</v>
      </c>
      <c r="E40" s="20" t="s">
        <v>106</v>
      </c>
      <c r="F40" s="21" t="s">
        <v>29</v>
      </c>
      <c r="G40" s="21" t="s">
        <v>29</v>
      </c>
      <c r="H40" s="21" t="s">
        <v>29</v>
      </c>
      <c r="I40" s="20" t="s">
        <v>113</v>
      </c>
      <c r="J40" s="25">
        <v>4806892.5999999996</v>
      </c>
      <c r="K40" s="25">
        <f t="shared" si="10"/>
        <v>4806892.5999999996</v>
      </c>
      <c r="L40" s="22">
        <v>0</v>
      </c>
      <c r="M40" s="22">
        <v>0</v>
      </c>
      <c r="N40" s="25">
        <f t="shared" si="8"/>
        <v>4806892.5999999996</v>
      </c>
      <c r="O40" s="22">
        <v>0</v>
      </c>
      <c r="P40" s="28" t="s">
        <v>25</v>
      </c>
      <c r="Q40" s="29" t="s">
        <v>23</v>
      </c>
    </row>
    <row r="41" spans="1:17" ht="90" customHeight="1" x14ac:dyDescent="0.25">
      <c r="A41" s="46">
        <f t="shared" si="9"/>
        <v>16</v>
      </c>
      <c r="B41" s="26" t="s">
        <v>223</v>
      </c>
      <c r="C41" s="20" t="s">
        <v>33</v>
      </c>
      <c r="D41" s="30" t="s">
        <v>114</v>
      </c>
      <c r="E41" s="20" t="s">
        <v>106</v>
      </c>
      <c r="F41" s="21" t="s">
        <v>29</v>
      </c>
      <c r="G41" s="21" t="s">
        <v>29</v>
      </c>
      <c r="H41" s="21" t="s">
        <v>29</v>
      </c>
      <c r="I41" s="20" t="s">
        <v>115</v>
      </c>
      <c r="J41" s="25">
        <v>4633596.5199999996</v>
      </c>
      <c r="K41" s="25">
        <f t="shared" si="10"/>
        <v>4633596.5199999996</v>
      </c>
      <c r="L41" s="22">
        <v>0</v>
      </c>
      <c r="M41" s="22">
        <v>0</v>
      </c>
      <c r="N41" s="25">
        <f t="shared" si="8"/>
        <v>4633596.5199999996</v>
      </c>
      <c r="O41" s="22">
        <v>0</v>
      </c>
      <c r="P41" s="28" t="s">
        <v>25</v>
      </c>
      <c r="Q41" s="29" t="s">
        <v>23</v>
      </c>
    </row>
    <row r="42" spans="1:17" ht="90" customHeight="1" x14ac:dyDescent="0.25">
      <c r="A42" s="46">
        <f t="shared" si="9"/>
        <v>17</v>
      </c>
      <c r="B42" s="26" t="s">
        <v>223</v>
      </c>
      <c r="C42" s="20" t="s">
        <v>116</v>
      </c>
      <c r="D42" s="30" t="s">
        <v>226</v>
      </c>
      <c r="E42" s="20" t="s">
        <v>117</v>
      </c>
      <c r="F42" s="21" t="s">
        <v>29</v>
      </c>
      <c r="G42" s="21" t="s">
        <v>29</v>
      </c>
      <c r="H42" s="21" t="s">
        <v>29</v>
      </c>
      <c r="I42" s="20" t="s">
        <v>118</v>
      </c>
      <c r="J42" s="25">
        <v>1109598.3999999999</v>
      </c>
      <c r="K42" s="25">
        <f t="shared" si="10"/>
        <v>1109598.3999999999</v>
      </c>
      <c r="L42" s="22">
        <v>0</v>
      </c>
      <c r="M42" s="22">
        <v>0</v>
      </c>
      <c r="N42" s="25">
        <f t="shared" si="8"/>
        <v>1109598.3999999999</v>
      </c>
      <c r="O42" s="22">
        <v>0</v>
      </c>
      <c r="P42" s="28" t="s">
        <v>25</v>
      </c>
      <c r="Q42" s="29" t="s">
        <v>23</v>
      </c>
    </row>
    <row r="43" spans="1:17" ht="90" customHeight="1" x14ac:dyDescent="0.25">
      <c r="A43" s="46">
        <f t="shared" si="9"/>
        <v>18</v>
      </c>
      <c r="B43" s="26" t="s">
        <v>223</v>
      </c>
      <c r="C43" s="20" t="s">
        <v>36</v>
      </c>
      <c r="D43" s="30" t="s">
        <v>119</v>
      </c>
      <c r="E43" s="20" t="s">
        <v>120</v>
      </c>
      <c r="F43" s="21" t="s">
        <v>29</v>
      </c>
      <c r="G43" s="21" t="s">
        <v>29</v>
      </c>
      <c r="H43" s="21" t="s">
        <v>29</v>
      </c>
      <c r="I43" s="20" t="s">
        <v>121</v>
      </c>
      <c r="J43" s="25">
        <v>8846800.8000000007</v>
      </c>
      <c r="K43" s="25">
        <f t="shared" si="10"/>
        <v>8846800.8000000007</v>
      </c>
      <c r="L43" s="22">
        <v>0</v>
      </c>
      <c r="M43" s="22">
        <v>0</v>
      </c>
      <c r="N43" s="25">
        <f t="shared" si="8"/>
        <v>8846800.8000000007</v>
      </c>
      <c r="O43" s="22">
        <v>0</v>
      </c>
      <c r="P43" s="28" t="s">
        <v>25</v>
      </c>
      <c r="Q43" s="29" t="s">
        <v>23</v>
      </c>
    </row>
    <row r="44" spans="1:17" ht="90" customHeight="1" x14ac:dyDescent="0.25">
      <c r="A44" s="46">
        <f t="shared" si="9"/>
        <v>19</v>
      </c>
      <c r="B44" s="26" t="s">
        <v>223</v>
      </c>
      <c r="C44" s="20" t="s">
        <v>35</v>
      </c>
      <c r="D44" s="30" t="s">
        <v>122</v>
      </c>
      <c r="E44" s="20" t="s">
        <v>120</v>
      </c>
      <c r="F44" s="21" t="s">
        <v>29</v>
      </c>
      <c r="G44" s="21" t="s">
        <v>29</v>
      </c>
      <c r="H44" s="21" t="s">
        <v>29</v>
      </c>
      <c r="I44" s="20" t="s">
        <v>121</v>
      </c>
      <c r="J44" s="25">
        <v>8581849.3000000007</v>
      </c>
      <c r="K44" s="25">
        <f t="shared" si="10"/>
        <v>8581849.3000000007</v>
      </c>
      <c r="L44" s="22">
        <v>0</v>
      </c>
      <c r="M44" s="22">
        <v>0</v>
      </c>
      <c r="N44" s="25">
        <f t="shared" si="8"/>
        <v>8581849.3000000007</v>
      </c>
      <c r="O44" s="22">
        <v>0</v>
      </c>
      <c r="P44" s="28" t="s">
        <v>25</v>
      </c>
      <c r="Q44" s="29" t="s">
        <v>23</v>
      </c>
    </row>
    <row r="45" spans="1:17" ht="90" customHeight="1" x14ac:dyDescent="0.25">
      <c r="A45" s="46">
        <f t="shared" si="9"/>
        <v>20</v>
      </c>
      <c r="B45" s="26" t="s">
        <v>223</v>
      </c>
      <c r="C45" s="20" t="s">
        <v>38</v>
      </c>
      <c r="D45" s="30" t="s">
        <v>123</v>
      </c>
      <c r="E45" s="20" t="s">
        <v>82</v>
      </c>
      <c r="F45" s="21" t="s">
        <v>29</v>
      </c>
      <c r="G45" s="21" t="s">
        <v>29</v>
      </c>
      <c r="H45" s="21" t="s">
        <v>29</v>
      </c>
      <c r="I45" s="20" t="s">
        <v>83</v>
      </c>
      <c r="J45" s="25">
        <v>10387251.5</v>
      </c>
      <c r="K45" s="25">
        <f t="shared" si="10"/>
        <v>10387251.5</v>
      </c>
      <c r="L45" s="22">
        <v>0</v>
      </c>
      <c r="M45" s="22">
        <v>0</v>
      </c>
      <c r="N45" s="25">
        <f t="shared" si="8"/>
        <v>10387251.5</v>
      </c>
      <c r="O45" s="22">
        <v>0</v>
      </c>
      <c r="P45" s="28" t="s">
        <v>25</v>
      </c>
      <c r="Q45" s="29" t="s">
        <v>23</v>
      </c>
    </row>
    <row r="46" spans="1:17" ht="90" customHeight="1" x14ac:dyDescent="0.25">
      <c r="A46" s="46">
        <f t="shared" si="9"/>
        <v>21</v>
      </c>
      <c r="B46" s="26" t="s">
        <v>223</v>
      </c>
      <c r="C46" s="20" t="s">
        <v>33</v>
      </c>
      <c r="D46" s="30" t="s">
        <v>124</v>
      </c>
      <c r="E46" s="20" t="s">
        <v>125</v>
      </c>
      <c r="F46" s="21" t="s">
        <v>29</v>
      </c>
      <c r="G46" s="21" t="s">
        <v>29</v>
      </c>
      <c r="H46" s="21" t="s">
        <v>29</v>
      </c>
      <c r="I46" s="20" t="s">
        <v>126</v>
      </c>
      <c r="J46" s="25">
        <v>1761866.96</v>
      </c>
      <c r="K46" s="25">
        <f t="shared" si="10"/>
        <v>1761866.96</v>
      </c>
      <c r="L46" s="22">
        <v>0</v>
      </c>
      <c r="M46" s="22">
        <v>0</v>
      </c>
      <c r="N46" s="25">
        <f t="shared" si="8"/>
        <v>1761866.96</v>
      </c>
      <c r="O46" s="22">
        <v>0</v>
      </c>
      <c r="P46" s="28" t="s">
        <v>25</v>
      </c>
      <c r="Q46" s="29" t="s">
        <v>23</v>
      </c>
    </row>
    <row r="47" spans="1:17" ht="90" customHeight="1" x14ac:dyDescent="0.25">
      <c r="A47" s="46">
        <f t="shared" si="9"/>
        <v>22</v>
      </c>
      <c r="B47" s="26" t="s">
        <v>223</v>
      </c>
      <c r="C47" s="20" t="s">
        <v>33</v>
      </c>
      <c r="D47" s="30" t="s">
        <v>127</v>
      </c>
      <c r="E47" s="20" t="s">
        <v>125</v>
      </c>
      <c r="F47" s="21" t="s">
        <v>29</v>
      </c>
      <c r="G47" s="21" t="s">
        <v>29</v>
      </c>
      <c r="H47" s="21" t="s">
        <v>29</v>
      </c>
      <c r="I47" s="20" t="s">
        <v>128</v>
      </c>
      <c r="J47" s="25">
        <v>2120103.6800000002</v>
      </c>
      <c r="K47" s="25">
        <f t="shared" si="10"/>
        <v>2120103.6800000002</v>
      </c>
      <c r="L47" s="22">
        <v>0</v>
      </c>
      <c r="M47" s="22">
        <v>0</v>
      </c>
      <c r="N47" s="25">
        <f t="shared" si="8"/>
        <v>2120103.6800000002</v>
      </c>
      <c r="O47" s="22">
        <v>0</v>
      </c>
      <c r="P47" s="28" t="s">
        <v>25</v>
      </c>
      <c r="Q47" s="29" t="s">
        <v>23</v>
      </c>
    </row>
    <row r="48" spans="1:17" ht="90" customHeight="1" x14ac:dyDescent="0.25">
      <c r="A48" s="46">
        <f t="shared" si="9"/>
        <v>23</v>
      </c>
      <c r="B48" s="26" t="s">
        <v>223</v>
      </c>
      <c r="C48" s="20" t="s">
        <v>33</v>
      </c>
      <c r="D48" s="30" t="s">
        <v>129</v>
      </c>
      <c r="E48" s="20" t="s">
        <v>130</v>
      </c>
      <c r="F48" s="21" t="s">
        <v>29</v>
      </c>
      <c r="G48" s="21" t="s">
        <v>29</v>
      </c>
      <c r="H48" s="21" t="s">
        <v>29</v>
      </c>
      <c r="I48" s="20" t="s">
        <v>131</v>
      </c>
      <c r="J48" s="25">
        <v>4468295.58</v>
      </c>
      <c r="K48" s="25">
        <f t="shared" si="10"/>
        <v>4468295.58</v>
      </c>
      <c r="L48" s="22">
        <v>0</v>
      </c>
      <c r="M48" s="22">
        <v>0</v>
      </c>
      <c r="N48" s="25">
        <f t="shared" si="8"/>
        <v>4468295.58</v>
      </c>
      <c r="O48" s="22">
        <v>0</v>
      </c>
      <c r="P48" s="28" t="s">
        <v>25</v>
      </c>
      <c r="Q48" s="29" t="s">
        <v>23</v>
      </c>
    </row>
    <row r="49" spans="1:17" ht="90" customHeight="1" x14ac:dyDescent="0.25">
      <c r="A49" s="46">
        <f t="shared" si="9"/>
        <v>24</v>
      </c>
      <c r="B49" s="26" t="s">
        <v>223</v>
      </c>
      <c r="C49" s="20" t="s">
        <v>33</v>
      </c>
      <c r="D49" s="24" t="s">
        <v>132</v>
      </c>
      <c r="E49" s="20" t="s">
        <v>133</v>
      </c>
      <c r="F49" s="21" t="s">
        <v>29</v>
      </c>
      <c r="G49" s="21" t="s">
        <v>29</v>
      </c>
      <c r="H49" s="21" t="s">
        <v>29</v>
      </c>
      <c r="I49" s="20" t="s">
        <v>134</v>
      </c>
      <c r="J49" s="25">
        <v>13490421.08</v>
      </c>
      <c r="K49" s="25">
        <f t="shared" si="10"/>
        <v>13490421.08</v>
      </c>
      <c r="L49" s="22">
        <v>0</v>
      </c>
      <c r="M49" s="22">
        <v>0</v>
      </c>
      <c r="N49" s="25">
        <f t="shared" si="8"/>
        <v>13490421.08</v>
      </c>
      <c r="O49" s="22">
        <v>0</v>
      </c>
      <c r="P49" s="28" t="s">
        <v>25</v>
      </c>
      <c r="Q49" s="29" t="s">
        <v>23</v>
      </c>
    </row>
    <row r="50" spans="1:17" ht="90" customHeight="1" x14ac:dyDescent="0.25">
      <c r="A50" s="46">
        <f t="shared" si="9"/>
        <v>25</v>
      </c>
      <c r="B50" s="26" t="s">
        <v>223</v>
      </c>
      <c r="C50" s="20" t="s">
        <v>33</v>
      </c>
      <c r="D50" s="24" t="s">
        <v>135</v>
      </c>
      <c r="E50" s="20" t="s">
        <v>136</v>
      </c>
      <c r="F50" s="21" t="s">
        <v>29</v>
      </c>
      <c r="G50" s="21" t="s">
        <v>29</v>
      </c>
      <c r="H50" s="21" t="s">
        <v>29</v>
      </c>
      <c r="I50" s="20" t="s">
        <v>137</v>
      </c>
      <c r="J50" s="25">
        <v>4895974</v>
      </c>
      <c r="K50" s="16">
        <f t="shared" si="10"/>
        <v>4895974</v>
      </c>
      <c r="L50" s="22">
        <v>0</v>
      </c>
      <c r="M50" s="22">
        <v>0</v>
      </c>
      <c r="N50" s="16">
        <f t="shared" si="8"/>
        <v>4895974</v>
      </c>
      <c r="O50" s="22">
        <v>0</v>
      </c>
      <c r="P50" s="28" t="s">
        <v>25</v>
      </c>
      <c r="Q50" s="29" t="s">
        <v>23</v>
      </c>
    </row>
    <row r="51" spans="1:17" ht="90" customHeight="1" x14ac:dyDescent="0.25">
      <c r="A51" s="46">
        <f t="shared" si="9"/>
        <v>26</v>
      </c>
      <c r="B51" s="26" t="s">
        <v>223</v>
      </c>
      <c r="C51" s="20" t="s">
        <v>33</v>
      </c>
      <c r="D51" s="30" t="s">
        <v>227</v>
      </c>
      <c r="E51" s="20" t="s">
        <v>138</v>
      </c>
      <c r="F51" s="21" t="s">
        <v>29</v>
      </c>
      <c r="G51" s="21" t="s">
        <v>29</v>
      </c>
      <c r="H51" s="21" t="s">
        <v>29</v>
      </c>
      <c r="I51" s="20" t="s">
        <v>139</v>
      </c>
      <c r="J51" s="25">
        <v>13532633.1</v>
      </c>
      <c r="K51" s="16">
        <f t="shared" si="10"/>
        <v>13532633.1</v>
      </c>
      <c r="L51" s="22">
        <v>0</v>
      </c>
      <c r="M51" s="22">
        <v>0</v>
      </c>
      <c r="N51" s="16">
        <f t="shared" si="8"/>
        <v>13532633.1</v>
      </c>
      <c r="O51" s="22">
        <v>0</v>
      </c>
      <c r="P51" s="28" t="s">
        <v>25</v>
      </c>
      <c r="Q51" s="29" t="s">
        <v>23</v>
      </c>
    </row>
    <row r="52" spans="1:17" ht="90" customHeight="1" x14ac:dyDescent="0.25">
      <c r="A52" s="46">
        <f t="shared" si="9"/>
        <v>27</v>
      </c>
      <c r="B52" s="26" t="s">
        <v>223</v>
      </c>
      <c r="C52" s="20" t="s">
        <v>33</v>
      </c>
      <c r="D52" s="30" t="s">
        <v>140</v>
      </c>
      <c r="E52" s="20" t="s">
        <v>106</v>
      </c>
      <c r="F52" s="21" t="s">
        <v>29</v>
      </c>
      <c r="G52" s="21" t="s">
        <v>29</v>
      </c>
      <c r="H52" s="21" t="s">
        <v>29</v>
      </c>
      <c r="I52" s="20" t="s">
        <v>141</v>
      </c>
      <c r="J52" s="25">
        <v>3737039.48</v>
      </c>
      <c r="K52" s="16">
        <f t="shared" si="10"/>
        <v>3737039.48</v>
      </c>
      <c r="L52" s="22">
        <v>0</v>
      </c>
      <c r="M52" s="22">
        <v>0</v>
      </c>
      <c r="N52" s="16">
        <f t="shared" si="8"/>
        <v>3737039.48</v>
      </c>
      <c r="O52" s="22">
        <v>0</v>
      </c>
      <c r="P52" s="28" t="s">
        <v>25</v>
      </c>
      <c r="Q52" s="29" t="s">
        <v>23</v>
      </c>
    </row>
    <row r="53" spans="1:17" ht="90" customHeight="1" thickBot="1" x14ac:dyDescent="0.3">
      <c r="A53" s="46">
        <f t="shared" si="9"/>
        <v>28</v>
      </c>
      <c r="B53" s="26" t="s">
        <v>223</v>
      </c>
      <c r="C53" s="20" t="s">
        <v>202</v>
      </c>
      <c r="D53" s="30" t="s">
        <v>228</v>
      </c>
      <c r="E53" s="20" t="s">
        <v>203</v>
      </c>
      <c r="F53" s="21" t="s">
        <v>29</v>
      </c>
      <c r="G53" s="21" t="s">
        <v>29</v>
      </c>
      <c r="H53" s="21" t="s">
        <v>29</v>
      </c>
      <c r="I53" s="20" t="s">
        <v>201</v>
      </c>
      <c r="J53" s="25">
        <v>1270586.68</v>
      </c>
      <c r="K53" s="16">
        <f t="shared" ref="K53" si="11">J53</f>
        <v>1270586.68</v>
      </c>
      <c r="L53" s="22">
        <v>0</v>
      </c>
      <c r="M53" s="22">
        <v>0</v>
      </c>
      <c r="N53" s="16">
        <f t="shared" ref="N53" si="12">K53</f>
        <v>1270586.68</v>
      </c>
      <c r="O53" s="22">
        <v>0</v>
      </c>
      <c r="P53" s="28" t="s">
        <v>25</v>
      </c>
      <c r="Q53" s="29" t="s">
        <v>23</v>
      </c>
    </row>
    <row r="54" spans="1:17" ht="47.25" customHeight="1" x14ac:dyDescent="0.25">
      <c r="A54" s="94" t="s">
        <v>204</v>
      </c>
      <c r="B54" s="95"/>
      <c r="C54" s="95"/>
      <c r="D54" s="95"/>
      <c r="E54" s="96"/>
      <c r="F54" s="50"/>
      <c r="G54" s="50"/>
      <c r="H54" s="50"/>
      <c r="I54" s="51"/>
      <c r="J54" s="52">
        <f t="shared" ref="J54:O54" si="13">SUM(J26:J53)</f>
        <v>235373703.15000007</v>
      </c>
      <c r="K54" s="52">
        <f t="shared" si="13"/>
        <v>235373703.15000007</v>
      </c>
      <c r="L54" s="52">
        <f t="shared" si="13"/>
        <v>0</v>
      </c>
      <c r="M54" s="52">
        <f t="shared" si="13"/>
        <v>0</v>
      </c>
      <c r="N54" s="52">
        <f t="shared" si="13"/>
        <v>235373703.15000007</v>
      </c>
      <c r="O54" s="52">
        <f t="shared" si="13"/>
        <v>0</v>
      </c>
      <c r="P54" s="53"/>
      <c r="Q54" s="54"/>
    </row>
    <row r="55" spans="1:17" ht="47.25" customHeight="1" x14ac:dyDescent="0.25">
      <c r="A55" s="55" t="s">
        <v>12</v>
      </c>
      <c r="B55" s="5"/>
      <c r="C55" s="5"/>
      <c r="D55" s="56"/>
      <c r="E55" s="5"/>
      <c r="F55" s="5"/>
      <c r="G55" s="5"/>
      <c r="H55" s="5"/>
      <c r="I55" s="5"/>
      <c r="J55" s="17">
        <v>0</v>
      </c>
      <c r="K55" s="17">
        <v>0</v>
      </c>
      <c r="L55" s="17">
        <v>0</v>
      </c>
      <c r="M55" s="17">
        <v>0</v>
      </c>
      <c r="N55" s="17">
        <v>0</v>
      </c>
      <c r="O55" s="17">
        <v>0</v>
      </c>
      <c r="P55" s="8"/>
      <c r="Q55" s="10"/>
    </row>
    <row r="56" spans="1:17" ht="47.25" customHeight="1" x14ac:dyDescent="0.25">
      <c r="A56" s="57" t="s">
        <v>56</v>
      </c>
      <c r="B56" s="6"/>
      <c r="C56" s="6"/>
      <c r="D56" s="58"/>
      <c r="E56" s="6"/>
      <c r="F56" s="6"/>
      <c r="G56" s="6"/>
      <c r="H56" s="6"/>
      <c r="I56" s="6"/>
      <c r="J56" s="7">
        <f t="shared" ref="J56:O56" si="14">J25</f>
        <v>0</v>
      </c>
      <c r="K56" s="7">
        <f t="shared" si="14"/>
        <v>0</v>
      </c>
      <c r="L56" s="7">
        <f t="shared" si="14"/>
        <v>0</v>
      </c>
      <c r="M56" s="7">
        <f t="shared" si="14"/>
        <v>0</v>
      </c>
      <c r="N56" s="7">
        <f t="shared" si="14"/>
        <v>0</v>
      </c>
      <c r="O56" s="7">
        <f t="shared" si="14"/>
        <v>0</v>
      </c>
      <c r="P56" s="9"/>
      <c r="Q56" s="11"/>
    </row>
    <row r="57" spans="1:17" ht="47.25" customHeight="1" thickBot="1" x14ac:dyDescent="0.3">
      <c r="A57" s="59" t="s">
        <v>205</v>
      </c>
      <c r="B57" s="18"/>
      <c r="C57" s="18"/>
      <c r="D57" s="18"/>
      <c r="E57" s="18"/>
      <c r="F57" s="18"/>
      <c r="G57" s="18"/>
      <c r="H57" s="18"/>
      <c r="I57" s="18"/>
      <c r="J57" s="19">
        <f>SUM(J26:J53)</f>
        <v>235373703.15000007</v>
      </c>
      <c r="K57" s="19">
        <f t="shared" ref="K57:O57" si="15">SUM(K26:K53)</f>
        <v>235373703.15000007</v>
      </c>
      <c r="L57" s="19">
        <f t="shared" si="15"/>
        <v>0</v>
      </c>
      <c r="M57" s="19">
        <f t="shared" si="15"/>
        <v>0</v>
      </c>
      <c r="N57" s="19">
        <f t="shared" si="15"/>
        <v>235373703.15000007</v>
      </c>
      <c r="O57" s="19">
        <f t="shared" si="15"/>
        <v>0</v>
      </c>
      <c r="P57" s="12"/>
      <c r="Q57" s="13"/>
    </row>
    <row r="58" spans="1:17" s="101" customFormat="1" ht="60" customHeight="1" thickBot="1" x14ac:dyDescent="0.3">
      <c r="A58" s="98" t="s">
        <v>210</v>
      </c>
      <c r="B58" s="99"/>
      <c r="C58" s="99"/>
      <c r="D58" s="99"/>
      <c r="E58" s="99"/>
      <c r="F58" s="99"/>
      <c r="G58" s="99"/>
      <c r="H58" s="99"/>
      <c r="I58" s="99"/>
      <c r="J58" s="99"/>
      <c r="K58" s="99"/>
      <c r="L58" s="99"/>
      <c r="M58" s="99"/>
      <c r="N58" s="99"/>
      <c r="O58" s="99"/>
      <c r="P58" s="99"/>
      <c r="Q58" s="100"/>
    </row>
    <row r="59" spans="1:17" ht="89.25" customHeight="1" x14ac:dyDescent="0.25">
      <c r="A59" s="72">
        <v>1</v>
      </c>
      <c r="B59" s="73" t="s">
        <v>223</v>
      </c>
      <c r="C59" s="33" t="s">
        <v>158</v>
      </c>
      <c r="D59" s="64" t="s">
        <v>229</v>
      </c>
      <c r="E59" s="21" t="s">
        <v>144</v>
      </c>
      <c r="F59" s="21" t="s">
        <v>29</v>
      </c>
      <c r="G59" s="21" t="s">
        <v>29</v>
      </c>
      <c r="H59" s="21" t="s">
        <v>29</v>
      </c>
      <c r="I59" s="21" t="s">
        <v>159</v>
      </c>
      <c r="J59" s="22">
        <v>7891390.8600000003</v>
      </c>
      <c r="K59" s="22">
        <v>7891390.8600000003</v>
      </c>
      <c r="L59" s="22">
        <v>0</v>
      </c>
      <c r="M59" s="22">
        <v>0</v>
      </c>
      <c r="N59" s="22">
        <f t="shared" ref="N59" si="16">K59</f>
        <v>7891390.8600000003</v>
      </c>
      <c r="O59" s="22">
        <v>0</v>
      </c>
      <c r="P59" s="74" t="s">
        <v>26</v>
      </c>
      <c r="Q59" s="75" t="s">
        <v>23</v>
      </c>
    </row>
    <row r="60" spans="1:17" ht="89.25" customHeight="1" x14ac:dyDescent="0.25">
      <c r="A60" s="76">
        <v>2</v>
      </c>
      <c r="B60" s="24" t="s">
        <v>223</v>
      </c>
      <c r="C60" s="31" t="s">
        <v>146</v>
      </c>
      <c r="D60" s="65" t="s">
        <v>147</v>
      </c>
      <c r="E60" s="31" t="s">
        <v>145</v>
      </c>
      <c r="F60" s="31" t="s">
        <v>29</v>
      </c>
      <c r="G60" s="31" t="s">
        <v>29</v>
      </c>
      <c r="H60" s="31" t="s">
        <v>29</v>
      </c>
      <c r="I60" s="31" t="s">
        <v>30</v>
      </c>
      <c r="J60" s="16">
        <v>100434279</v>
      </c>
      <c r="K60" s="16">
        <v>100434279</v>
      </c>
      <c r="L60" s="16">
        <v>0</v>
      </c>
      <c r="M60" s="16">
        <v>0</v>
      </c>
      <c r="N60" s="16">
        <v>100434279</v>
      </c>
      <c r="O60" s="16">
        <v>0</v>
      </c>
      <c r="P60" s="74" t="s">
        <v>26</v>
      </c>
      <c r="Q60" s="29" t="s">
        <v>23</v>
      </c>
    </row>
    <row r="61" spans="1:17" ht="89.25" customHeight="1" x14ac:dyDescent="0.25">
      <c r="A61" s="60">
        <f>A60+1</f>
        <v>3</v>
      </c>
      <c r="B61" s="26" t="s">
        <v>223</v>
      </c>
      <c r="C61" s="20" t="s">
        <v>148</v>
      </c>
      <c r="D61" s="65" t="s">
        <v>149</v>
      </c>
      <c r="E61" s="21" t="s">
        <v>145</v>
      </c>
      <c r="F61" s="21" t="s">
        <v>29</v>
      </c>
      <c r="G61" s="21" t="s">
        <v>29</v>
      </c>
      <c r="H61" s="21" t="s">
        <v>29</v>
      </c>
      <c r="I61" s="31" t="s">
        <v>151</v>
      </c>
      <c r="J61" s="16">
        <v>88213484</v>
      </c>
      <c r="K61" s="16">
        <v>88213484</v>
      </c>
      <c r="L61" s="22">
        <v>0</v>
      </c>
      <c r="M61" s="22">
        <v>0</v>
      </c>
      <c r="N61" s="16">
        <v>88213484</v>
      </c>
      <c r="O61" s="22">
        <v>0</v>
      </c>
      <c r="P61" s="74" t="s">
        <v>26</v>
      </c>
      <c r="Q61" s="29" t="s">
        <v>23</v>
      </c>
    </row>
    <row r="62" spans="1:17" ht="89.25" customHeight="1" x14ac:dyDescent="0.25">
      <c r="A62" s="60">
        <f t="shared" ref="A62:A64" si="17">A61+1</f>
        <v>4</v>
      </c>
      <c r="B62" s="26" t="s">
        <v>223</v>
      </c>
      <c r="C62" s="20" t="s">
        <v>148</v>
      </c>
      <c r="D62" s="65" t="s">
        <v>150</v>
      </c>
      <c r="E62" s="21" t="s">
        <v>145</v>
      </c>
      <c r="F62" s="21" t="s">
        <v>29</v>
      </c>
      <c r="G62" s="21" t="s">
        <v>29</v>
      </c>
      <c r="H62" s="21" t="s">
        <v>29</v>
      </c>
      <c r="I62" s="31" t="s">
        <v>152</v>
      </c>
      <c r="J62" s="16">
        <v>101779224</v>
      </c>
      <c r="K62" s="16">
        <v>101779224</v>
      </c>
      <c r="L62" s="22">
        <v>0</v>
      </c>
      <c r="M62" s="22">
        <v>0</v>
      </c>
      <c r="N62" s="16">
        <v>101779224</v>
      </c>
      <c r="O62" s="22">
        <v>0</v>
      </c>
      <c r="P62" s="74" t="s">
        <v>26</v>
      </c>
      <c r="Q62" s="29" t="s">
        <v>23</v>
      </c>
    </row>
    <row r="63" spans="1:17" ht="89.25" customHeight="1" x14ac:dyDescent="0.25">
      <c r="A63" s="60">
        <f t="shared" si="17"/>
        <v>5</v>
      </c>
      <c r="B63" s="26" t="s">
        <v>223</v>
      </c>
      <c r="C63" s="20" t="s">
        <v>153</v>
      </c>
      <c r="D63" s="65" t="s">
        <v>154</v>
      </c>
      <c r="E63" s="21" t="s">
        <v>145</v>
      </c>
      <c r="F63" s="21" t="s">
        <v>29</v>
      </c>
      <c r="G63" s="21" t="s">
        <v>29</v>
      </c>
      <c r="H63" s="21" t="s">
        <v>29</v>
      </c>
      <c r="I63" s="31" t="s">
        <v>155</v>
      </c>
      <c r="J63" s="16">
        <v>67444741</v>
      </c>
      <c r="K63" s="16">
        <v>67444741</v>
      </c>
      <c r="L63" s="22">
        <v>0</v>
      </c>
      <c r="M63" s="22">
        <v>0</v>
      </c>
      <c r="N63" s="16">
        <v>67444741</v>
      </c>
      <c r="O63" s="22">
        <v>0</v>
      </c>
      <c r="P63" s="74" t="s">
        <v>26</v>
      </c>
      <c r="Q63" s="29" t="s">
        <v>23</v>
      </c>
    </row>
    <row r="64" spans="1:17" ht="89.25" customHeight="1" thickBot="1" x14ac:dyDescent="0.3">
      <c r="A64" s="60">
        <f t="shared" si="17"/>
        <v>6</v>
      </c>
      <c r="B64" s="26" t="s">
        <v>223</v>
      </c>
      <c r="C64" s="20" t="s">
        <v>148</v>
      </c>
      <c r="D64" s="65" t="s">
        <v>156</v>
      </c>
      <c r="E64" s="21" t="s">
        <v>145</v>
      </c>
      <c r="F64" s="21" t="s">
        <v>29</v>
      </c>
      <c r="G64" s="21" t="s">
        <v>29</v>
      </c>
      <c r="H64" s="21" t="s">
        <v>29</v>
      </c>
      <c r="I64" s="31" t="s">
        <v>157</v>
      </c>
      <c r="J64" s="16">
        <v>128891690</v>
      </c>
      <c r="K64" s="16">
        <v>128891690</v>
      </c>
      <c r="L64" s="22">
        <v>0</v>
      </c>
      <c r="M64" s="22">
        <v>0</v>
      </c>
      <c r="N64" s="16">
        <v>128891690</v>
      </c>
      <c r="O64" s="22">
        <v>0</v>
      </c>
      <c r="P64" s="74" t="s">
        <v>26</v>
      </c>
      <c r="Q64" s="29" t="s">
        <v>23</v>
      </c>
    </row>
    <row r="65" spans="1:17" ht="47.25" customHeight="1" x14ac:dyDescent="0.25">
      <c r="A65" s="94" t="s">
        <v>66</v>
      </c>
      <c r="B65" s="95"/>
      <c r="C65" s="95"/>
      <c r="D65" s="95"/>
      <c r="E65" s="96"/>
      <c r="F65" s="50"/>
      <c r="G65" s="50"/>
      <c r="H65" s="50"/>
      <c r="I65" s="51"/>
      <c r="J65" s="52">
        <f>SUM(J59:J64)</f>
        <v>494654808.86000001</v>
      </c>
      <c r="K65" s="52">
        <f t="shared" ref="K65:O65" si="18">SUM(K59:K64)</f>
        <v>494654808.86000001</v>
      </c>
      <c r="L65" s="52">
        <f t="shared" si="18"/>
        <v>0</v>
      </c>
      <c r="M65" s="52">
        <f t="shared" si="18"/>
        <v>0</v>
      </c>
      <c r="N65" s="52">
        <f t="shared" si="18"/>
        <v>494654808.86000001</v>
      </c>
      <c r="O65" s="52">
        <f t="shared" si="18"/>
        <v>0</v>
      </c>
      <c r="P65" s="53"/>
      <c r="Q65" s="54"/>
    </row>
    <row r="66" spans="1:17" ht="47.25" customHeight="1" x14ac:dyDescent="0.25">
      <c r="A66" s="55" t="s">
        <v>12</v>
      </c>
      <c r="B66" s="5"/>
      <c r="C66" s="5"/>
      <c r="D66" s="56"/>
      <c r="E66" s="5"/>
      <c r="F66" s="5"/>
      <c r="G66" s="5"/>
      <c r="H66" s="5"/>
      <c r="I66" s="5"/>
      <c r="J66" s="17">
        <v>0</v>
      </c>
      <c r="K66" s="17">
        <v>0</v>
      </c>
      <c r="L66" s="17">
        <v>0</v>
      </c>
      <c r="M66" s="17">
        <v>0</v>
      </c>
      <c r="N66" s="17">
        <v>0</v>
      </c>
      <c r="O66" s="17">
        <v>0</v>
      </c>
      <c r="P66" s="8"/>
      <c r="Q66" s="10"/>
    </row>
    <row r="67" spans="1:17" ht="47.25" customHeight="1" x14ac:dyDescent="0.25">
      <c r="A67" s="57" t="s">
        <v>56</v>
      </c>
      <c r="B67" s="6"/>
      <c r="C67" s="6"/>
      <c r="D67" s="58"/>
      <c r="E67" s="6"/>
      <c r="F67" s="6"/>
      <c r="G67" s="6"/>
      <c r="H67" s="6"/>
      <c r="I67" s="6"/>
      <c r="J67" s="7">
        <f t="shared" ref="J67:O67" si="19">J58</f>
        <v>0</v>
      </c>
      <c r="K67" s="7">
        <f t="shared" si="19"/>
        <v>0</v>
      </c>
      <c r="L67" s="7">
        <f t="shared" si="19"/>
        <v>0</v>
      </c>
      <c r="M67" s="7">
        <f t="shared" si="19"/>
        <v>0</v>
      </c>
      <c r="N67" s="7">
        <f t="shared" si="19"/>
        <v>0</v>
      </c>
      <c r="O67" s="7">
        <f t="shared" si="19"/>
        <v>0</v>
      </c>
      <c r="P67" s="9"/>
      <c r="Q67" s="11"/>
    </row>
    <row r="68" spans="1:17" ht="47.25" customHeight="1" thickBot="1" x14ac:dyDescent="0.3">
      <c r="A68" s="59" t="s">
        <v>67</v>
      </c>
      <c r="B68" s="18"/>
      <c r="C68" s="18"/>
      <c r="D68" s="18"/>
      <c r="E68" s="18"/>
      <c r="F68" s="18"/>
      <c r="G68" s="18"/>
      <c r="H68" s="18"/>
      <c r="I68" s="18"/>
      <c r="J68" s="19">
        <f>SUM(J59:J64)</f>
        <v>494654808.86000001</v>
      </c>
      <c r="K68" s="19">
        <f t="shared" ref="K68:O68" si="20">SUM(K59:K64)</f>
        <v>494654808.86000001</v>
      </c>
      <c r="L68" s="19">
        <f t="shared" si="20"/>
        <v>0</v>
      </c>
      <c r="M68" s="19">
        <f t="shared" si="20"/>
        <v>0</v>
      </c>
      <c r="N68" s="19">
        <f t="shared" si="20"/>
        <v>494654808.86000001</v>
      </c>
      <c r="O68" s="19">
        <f t="shared" si="20"/>
        <v>0</v>
      </c>
      <c r="P68" s="12"/>
      <c r="Q68" s="13"/>
    </row>
    <row r="69" spans="1:17" s="101" customFormat="1" ht="60" customHeight="1" thickBot="1" x14ac:dyDescent="0.3">
      <c r="A69" s="98" t="s">
        <v>211</v>
      </c>
      <c r="B69" s="99"/>
      <c r="C69" s="99"/>
      <c r="D69" s="99"/>
      <c r="E69" s="99"/>
      <c r="F69" s="99"/>
      <c r="G69" s="99"/>
      <c r="H69" s="99"/>
      <c r="I69" s="99"/>
      <c r="J69" s="99"/>
      <c r="K69" s="99"/>
      <c r="L69" s="99"/>
      <c r="M69" s="99"/>
      <c r="N69" s="99"/>
      <c r="O69" s="99"/>
      <c r="P69" s="99"/>
      <c r="Q69" s="100"/>
    </row>
    <row r="70" spans="1:17" ht="90" customHeight="1" thickBot="1" x14ac:dyDescent="0.3">
      <c r="A70" s="46">
        <v>1</v>
      </c>
      <c r="B70" s="47" t="s">
        <v>29</v>
      </c>
      <c r="C70" s="47" t="s">
        <v>29</v>
      </c>
      <c r="D70" s="47" t="s">
        <v>29</v>
      </c>
      <c r="E70" s="47" t="s">
        <v>29</v>
      </c>
      <c r="F70" s="47" t="s">
        <v>29</v>
      </c>
      <c r="G70" s="47" t="s">
        <v>29</v>
      </c>
      <c r="H70" s="47" t="s">
        <v>29</v>
      </c>
      <c r="I70" s="47" t="s">
        <v>29</v>
      </c>
      <c r="J70" s="48">
        <v>0</v>
      </c>
      <c r="K70" s="48">
        <v>0</v>
      </c>
      <c r="L70" s="48">
        <v>0</v>
      </c>
      <c r="M70" s="48">
        <v>0</v>
      </c>
      <c r="N70" s="48">
        <v>0</v>
      </c>
      <c r="O70" s="48">
        <v>0</v>
      </c>
      <c r="P70" s="47" t="s">
        <v>27</v>
      </c>
      <c r="Q70" s="49" t="s">
        <v>29</v>
      </c>
    </row>
    <row r="71" spans="1:17" ht="47.25" customHeight="1" x14ac:dyDescent="0.25">
      <c r="A71" s="94" t="s">
        <v>55</v>
      </c>
      <c r="B71" s="95"/>
      <c r="C71" s="95"/>
      <c r="D71" s="95"/>
      <c r="E71" s="96"/>
      <c r="F71" s="50"/>
      <c r="G71" s="50"/>
      <c r="H71" s="50"/>
      <c r="I71" s="51"/>
      <c r="J71" s="52">
        <f t="shared" ref="J71:O71" si="21">SUM(J70:J70)</f>
        <v>0</v>
      </c>
      <c r="K71" s="52">
        <f t="shared" si="21"/>
        <v>0</v>
      </c>
      <c r="L71" s="52">
        <f t="shared" si="21"/>
        <v>0</v>
      </c>
      <c r="M71" s="52">
        <f t="shared" si="21"/>
        <v>0</v>
      </c>
      <c r="N71" s="52">
        <f t="shared" si="21"/>
        <v>0</v>
      </c>
      <c r="O71" s="52">
        <f t="shared" si="21"/>
        <v>0</v>
      </c>
      <c r="P71" s="53"/>
      <c r="Q71" s="54"/>
    </row>
    <row r="72" spans="1:17" ht="47.25" customHeight="1" x14ac:dyDescent="0.25">
      <c r="A72" s="55" t="s">
        <v>12</v>
      </c>
      <c r="B72" s="5"/>
      <c r="C72" s="5"/>
      <c r="D72" s="56"/>
      <c r="E72" s="5"/>
      <c r="F72" s="5"/>
      <c r="G72" s="5"/>
      <c r="H72" s="5"/>
      <c r="I72" s="5"/>
      <c r="J72" s="17">
        <v>0</v>
      </c>
      <c r="K72" s="17">
        <v>0</v>
      </c>
      <c r="L72" s="17">
        <v>0</v>
      </c>
      <c r="M72" s="17">
        <v>0</v>
      </c>
      <c r="N72" s="17">
        <v>0</v>
      </c>
      <c r="O72" s="17">
        <v>0</v>
      </c>
      <c r="P72" s="8"/>
      <c r="Q72" s="10"/>
    </row>
    <row r="73" spans="1:17" ht="47.25" customHeight="1" x14ac:dyDescent="0.25">
      <c r="A73" s="57" t="s">
        <v>56</v>
      </c>
      <c r="B73" s="6"/>
      <c r="C73" s="6"/>
      <c r="D73" s="58"/>
      <c r="E73" s="6"/>
      <c r="F73" s="6"/>
      <c r="G73" s="6"/>
      <c r="H73" s="6"/>
      <c r="I73" s="6"/>
      <c r="J73" s="68">
        <v>0</v>
      </c>
      <c r="K73" s="68">
        <v>0</v>
      </c>
      <c r="L73" s="68">
        <v>0</v>
      </c>
      <c r="M73" s="68">
        <v>0</v>
      </c>
      <c r="N73" s="68">
        <v>0</v>
      </c>
      <c r="O73" s="68">
        <v>0</v>
      </c>
      <c r="P73" s="9"/>
      <c r="Q73" s="11"/>
    </row>
    <row r="74" spans="1:17" ht="47.25" customHeight="1" thickBot="1" x14ac:dyDescent="0.3">
      <c r="A74" s="59" t="s">
        <v>68</v>
      </c>
      <c r="B74" s="18"/>
      <c r="C74" s="18"/>
      <c r="D74" s="18"/>
      <c r="E74" s="18"/>
      <c r="F74" s="18"/>
      <c r="G74" s="18"/>
      <c r="H74" s="18"/>
      <c r="I74" s="18"/>
      <c r="J74" s="70">
        <f t="shared" ref="J74:O74" si="22">SUM(J70:J70)</f>
        <v>0</v>
      </c>
      <c r="K74" s="70">
        <f t="shared" si="22"/>
        <v>0</v>
      </c>
      <c r="L74" s="70">
        <f t="shared" si="22"/>
        <v>0</v>
      </c>
      <c r="M74" s="70">
        <f t="shared" si="22"/>
        <v>0</v>
      </c>
      <c r="N74" s="70">
        <f t="shared" si="22"/>
        <v>0</v>
      </c>
      <c r="O74" s="70">
        <f t="shared" si="22"/>
        <v>0</v>
      </c>
      <c r="P74" s="12"/>
      <c r="Q74" s="13"/>
    </row>
    <row r="75" spans="1:17" s="101" customFormat="1" ht="60" customHeight="1" thickBot="1" x14ac:dyDescent="0.3">
      <c r="A75" s="98" t="s">
        <v>212</v>
      </c>
      <c r="B75" s="99"/>
      <c r="C75" s="99"/>
      <c r="D75" s="99"/>
      <c r="E75" s="99"/>
      <c r="F75" s="99"/>
      <c r="G75" s="99"/>
      <c r="H75" s="99"/>
      <c r="I75" s="99"/>
      <c r="J75" s="99"/>
      <c r="K75" s="99"/>
      <c r="L75" s="99"/>
      <c r="M75" s="99"/>
      <c r="N75" s="99"/>
      <c r="O75" s="99"/>
      <c r="P75" s="99"/>
      <c r="Q75" s="100"/>
    </row>
    <row r="76" spans="1:17" ht="90" customHeight="1" thickBot="1" x14ac:dyDescent="0.3">
      <c r="A76" s="46">
        <v>1</v>
      </c>
      <c r="B76" s="47" t="s">
        <v>223</v>
      </c>
      <c r="C76" s="47" t="s">
        <v>39</v>
      </c>
      <c r="D76" s="47" t="s">
        <v>230</v>
      </c>
      <c r="E76" s="47" t="s">
        <v>160</v>
      </c>
      <c r="F76" s="47" t="s">
        <v>29</v>
      </c>
      <c r="G76" s="47" t="s">
        <v>29</v>
      </c>
      <c r="H76" s="47" t="s">
        <v>29</v>
      </c>
      <c r="I76" s="47" t="s">
        <v>31</v>
      </c>
      <c r="J76" s="48">
        <v>12137169.539999999</v>
      </c>
      <c r="K76" s="48">
        <v>12137169.539999999</v>
      </c>
      <c r="L76" s="48">
        <v>0</v>
      </c>
      <c r="M76" s="48">
        <v>0</v>
      </c>
      <c r="N76" s="48">
        <v>12137169.539999999</v>
      </c>
      <c r="O76" s="48">
        <v>0</v>
      </c>
      <c r="P76" s="47" t="s">
        <v>28</v>
      </c>
      <c r="Q76" s="49" t="s">
        <v>23</v>
      </c>
    </row>
    <row r="77" spans="1:17" ht="47.25" customHeight="1" x14ac:dyDescent="0.25">
      <c r="A77" s="94" t="s">
        <v>58</v>
      </c>
      <c r="B77" s="95"/>
      <c r="C77" s="95"/>
      <c r="D77" s="95"/>
      <c r="E77" s="96"/>
      <c r="F77" s="50"/>
      <c r="G77" s="50"/>
      <c r="H77" s="50"/>
      <c r="I77" s="51"/>
      <c r="J77" s="52">
        <f>J76</f>
        <v>12137169.539999999</v>
      </c>
      <c r="K77" s="52">
        <f t="shared" ref="K77:O77" si="23">K76</f>
        <v>12137169.539999999</v>
      </c>
      <c r="L77" s="52">
        <f t="shared" si="23"/>
        <v>0</v>
      </c>
      <c r="M77" s="52">
        <f t="shared" si="23"/>
        <v>0</v>
      </c>
      <c r="N77" s="52">
        <f t="shared" si="23"/>
        <v>12137169.539999999</v>
      </c>
      <c r="O77" s="52">
        <f t="shared" si="23"/>
        <v>0</v>
      </c>
      <c r="P77" s="53"/>
      <c r="Q77" s="54"/>
    </row>
    <row r="78" spans="1:17" ht="47.25" customHeight="1" x14ac:dyDescent="0.25">
      <c r="A78" s="55" t="s">
        <v>12</v>
      </c>
      <c r="B78" s="5"/>
      <c r="C78" s="5"/>
      <c r="D78" s="56"/>
      <c r="E78" s="5"/>
      <c r="F78" s="5"/>
      <c r="G78" s="5"/>
      <c r="H78" s="5"/>
      <c r="I78" s="5"/>
      <c r="J78" s="17">
        <v>0</v>
      </c>
      <c r="K78" s="17">
        <v>0</v>
      </c>
      <c r="L78" s="17">
        <v>0</v>
      </c>
      <c r="M78" s="17">
        <v>0</v>
      </c>
      <c r="N78" s="17">
        <v>0</v>
      </c>
      <c r="O78" s="17">
        <v>0</v>
      </c>
      <c r="P78" s="8"/>
      <c r="Q78" s="10"/>
    </row>
    <row r="79" spans="1:17" ht="47.25" customHeight="1" x14ac:dyDescent="0.25">
      <c r="A79" s="57" t="s">
        <v>56</v>
      </c>
      <c r="B79" s="6"/>
      <c r="C79" s="6"/>
      <c r="D79" s="58"/>
      <c r="E79" s="6"/>
      <c r="F79" s="6"/>
      <c r="G79" s="6"/>
      <c r="H79" s="6"/>
      <c r="I79" s="6"/>
      <c r="J79" s="7">
        <f t="shared" ref="J79:O80" si="24">J75</f>
        <v>0</v>
      </c>
      <c r="K79" s="7">
        <f t="shared" si="24"/>
        <v>0</v>
      </c>
      <c r="L79" s="7">
        <f t="shared" si="24"/>
        <v>0</v>
      </c>
      <c r="M79" s="7">
        <f t="shared" si="24"/>
        <v>0</v>
      </c>
      <c r="N79" s="7">
        <f t="shared" si="24"/>
        <v>0</v>
      </c>
      <c r="O79" s="7">
        <f t="shared" si="24"/>
        <v>0</v>
      </c>
      <c r="P79" s="9"/>
      <c r="Q79" s="11"/>
    </row>
    <row r="80" spans="1:17" ht="47.25" customHeight="1" thickBot="1" x14ac:dyDescent="0.3">
      <c r="A80" s="59" t="s">
        <v>62</v>
      </c>
      <c r="B80" s="18"/>
      <c r="C80" s="18"/>
      <c r="D80" s="18"/>
      <c r="E80" s="18"/>
      <c r="F80" s="18"/>
      <c r="G80" s="18"/>
      <c r="H80" s="18"/>
      <c r="I80" s="18"/>
      <c r="J80" s="19">
        <f>J76</f>
        <v>12137169.539999999</v>
      </c>
      <c r="K80" s="19">
        <f t="shared" si="24"/>
        <v>12137169.539999999</v>
      </c>
      <c r="L80" s="19">
        <f t="shared" si="24"/>
        <v>0</v>
      </c>
      <c r="M80" s="19">
        <f t="shared" si="24"/>
        <v>0</v>
      </c>
      <c r="N80" s="19">
        <f t="shared" si="24"/>
        <v>12137169.539999999</v>
      </c>
      <c r="O80" s="19">
        <f t="shared" si="24"/>
        <v>0</v>
      </c>
      <c r="P80" s="12"/>
      <c r="Q80" s="13"/>
    </row>
    <row r="81" spans="1:17" s="101" customFormat="1" ht="60" customHeight="1" thickBot="1" x14ac:dyDescent="0.3">
      <c r="A81" s="98" t="s">
        <v>213</v>
      </c>
      <c r="B81" s="99"/>
      <c r="C81" s="99"/>
      <c r="D81" s="99"/>
      <c r="E81" s="99"/>
      <c r="F81" s="99"/>
      <c r="G81" s="99"/>
      <c r="H81" s="99"/>
      <c r="I81" s="99"/>
      <c r="J81" s="99"/>
      <c r="K81" s="99"/>
      <c r="L81" s="99"/>
      <c r="M81" s="99"/>
      <c r="N81" s="99"/>
      <c r="O81" s="99"/>
      <c r="P81" s="99"/>
      <c r="Q81" s="100"/>
    </row>
    <row r="82" spans="1:17" ht="90" customHeight="1" thickBot="1" x14ac:dyDescent="0.3">
      <c r="A82" s="46">
        <v>1</v>
      </c>
      <c r="B82" s="47" t="s">
        <v>29</v>
      </c>
      <c r="C82" s="47" t="s">
        <v>29</v>
      </c>
      <c r="D82" s="47" t="s">
        <v>29</v>
      </c>
      <c r="E82" s="47" t="s">
        <v>29</v>
      </c>
      <c r="F82" s="47" t="s">
        <v>29</v>
      </c>
      <c r="G82" s="47" t="s">
        <v>29</v>
      </c>
      <c r="H82" s="47" t="s">
        <v>29</v>
      </c>
      <c r="I82" s="47" t="s">
        <v>29</v>
      </c>
      <c r="J82" s="48">
        <v>0</v>
      </c>
      <c r="K82" s="48">
        <v>0</v>
      </c>
      <c r="L82" s="48">
        <v>0</v>
      </c>
      <c r="M82" s="48">
        <v>0</v>
      </c>
      <c r="N82" s="48">
        <v>0</v>
      </c>
      <c r="O82" s="48">
        <v>0</v>
      </c>
      <c r="P82" s="47" t="s">
        <v>59</v>
      </c>
      <c r="Q82" s="49" t="s">
        <v>29</v>
      </c>
    </row>
    <row r="83" spans="1:17" ht="47.25" customHeight="1" x14ac:dyDescent="0.25">
      <c r="A83" s="92" t="s">
        <v>55</v>
      </c>
      <c r="B83" s="93"/>
      <c r="C83" s="93"/>
      <c r="D83" s="93"/>
      <c r="E83" s="93"/>
      <c r="F83" s="50"/>
      <c r="G83" s="50"/>
      <c r="H83" s="50"/>
      <c r="I83" s="51"/>
      <c r="J83" s="52">
        <f t="shared" ref="J83:O83" si="25">J82</f>
        <v>0</v>
      </c>
      <c r="K83" s="52">
        <f t="shared" si="25"/>
        <v>0</v>
      </c>
      <c r="L83" s="52">
        <f t="shared" si="25"/>
        <v>0</v>
      </c>
      <c r="M83" s="52">
        <f t="shared" si="25"/>
        <v>0</v>
      </c>
      <c r="N83" s="52">
        <f t="shared" si="25"/>
        <v>0</v>
      </c>
      <c r="O83" s="52">
        <f t="shared" si="25"/>
        <v>0</v>
      </c>
      <c r="P83" s="53"/>
      <c r="Q83" s="54"/>
    </row>
    <row r="84" spans="1:17" ht="47.25" customHeight="1" x14ac:dyDescent="0.25">
      <c r="A84" s="55" t="s">
        <v>12</v>
      </c>
      <c r="B84" s="5"/>
      <c r="C84" s="5"/>
      <c r="D84" s="56"/>
      <c r="E84" s="5"/>
      <c r="F84" s="5"/>
      <c r="G84" s="5"/>
      <c r="H84" s="5"/>
      <c r="I84" s="5"/>
      <c r="J84" s="17">
        <v>0</v>
      </c>
      <c r="K84" s="17">
        <v>0</v>
      </c>
      <c r="L84" s="17">
        <v>0</v>
      </c>
      <c r="M84" s="17">
        <v>0</v>
      </c>
      <c r="N84" s="17">
        <v>0</v>
      </c>
      <c r="O84" s="17">
        <v>0</v>
      </c>
      <c r="P84" s="8"/>
      <c r="Q84" s="10"/>
    </row>
    <row r="85" spans="1:17" ht="47.25" customHeight="1" x14ac:dyDescent="0.25">
      <c r="A85" s="57" t="s">
        <v>56</v>
      </c>
      <c r="B85" s="6"/>
      <c r="C85" s="6"/>
      <c r="D85" s="58"/>
      <c r="E85" s="6"/>
      <c r="F85" s="6"/>
      <c r="G85" s="6"/>
      <c r="H85" s="6"/>
      <c r="I85" s="6"/>
      <c r="J85" s="7">
        <f t="shared" ref="J85:O86" si="26">J81</f>
        <v>0</v>
      </c>
      <c r="K85" s="7">
        <f t="shared" si="26"/>
        <v>0</v>
      </c>
      <c r="L85" s="7">
        <f t="shared" si="26"/>
        <v>0</v>
      </c>
      <c r="M85" s="7">
        <f t="shared" si="26"/>
        <v>0</v>
      </c>
      <c r="N85" s="7">
        <f t="shared" si="26"/>
        <v>0</v>
      </c>
      <c r="O85" s="7">
        <f t="shared" si="26"/>
        <v>0</v>
      </c>
      <c r="P85" s="9"/>
      <c r="Q85" s="11"/>
    </row>
    <row r="86" spans="1:17" ht="47.25" customHeight="1" thickBot="1" x14ac:dyDescent="0.3">
      <c r="A86" s="59" t="s">
        <v>57</v>
      </c>
      <c r="B86" s="18"/>
      <c r="C86" s="18"/>
      <c r="D86" s="18"/>
      <c r="E86" s="18"/>
      <c r="F86" s="18"/>
      <c r="G86" s="18"/>
      <c r="H86" s="18"/>
      <c r="I86" s="18"/>
      <c r="J86" s="19">
        <f t="shared" si="26"/>
        <v>0</v>
      </c>
      <c r="K86" s="19">
        <f t="shared" si="26"/>
        <v>0</v>
      </c>
      <c r="L86" s="19">
        <f t="shared" si="26"/>
        <v>0</v>
      </c>
      <c r="M86" s="19">
        <f t="shared" si="26"/>
        <v>0</v>
      </c>
      <c r="N86" s="19">
        <f t="shared" si="26"/>
        <v>0</v>
      </c>
      <c r="O86" s="19">
        <f t="shared" si="26"/>
        <v>0</v>
      </c>
      <c r="P86" s="12"/>
      <c r="Q86" s="13"/>
    </row>
    <row r="87" spans="1:17" s="101" customFormat="1" ht="60" customHeight="1" thickBot="1" x14ac:dyDescent="0.3">
      <c r="A87" s="98" t="s">
        <v>214</v>
      </c>
      <c r="B87" s="99"/>
      <c r="C87" s="99"/>
      <c r="D87" s="99"/>
      <c r="E87" s="99"/>
      <c r="F87" s="99"/>
      <c r="G87" s="99"/>
      <c r="H87" s="99"/>
      <c r="I87" s="99"/>
      <c r="J87" s="99"/>
      <c r="K87" s="99"/>
      <c r="L87" s="99"/>
      <c r="M87" s="99"/>
      <c r="N87" s="99"/>
      <c r="O87" s="99"/>
      <c r="P87" s="99"/>
      <c r="Q87" s="100"/>
    </row>
    <row r="88" spans="1:17" ht="90" customHeight="1" thickBot="1" x14ac:dyDescent="0.3">
      <c r="A88" s="46">
        <v>1</v>
      </c>
      <c r="B88" s="47" t="s">
        <v>223</v>
      </c>
      <c r="C88" s="47" t="s">
        <v>161</v>
      </c>
      <c r="D88" s="47" t="s">
        <v>231</v>
      </c>
      <c r="E88" s="47" t="s">
        <v>24</v>
      </c>
      <c r="F88" s="47" t="s">
        <v>29</v>
      </c>
      <c r="G88" s="47" t="s">
        <v>29</v>
      </c>
      <c r="H88" s="47" t="s">
        <v>29</v>
      </c>
      <c r="I88" s="47" t="s">
        <v>77</v>
      </c>
      <c r="J88" s="48">
        <v>1410752.33</v>
      </c>
      <c r="K88" s="48">
        <v>1410752.33</v>
      </c>
      <c r="L88" s="48">
        <v>0</v>
      </c>
      <c r="M88" s="48">
        <v>0</v>
      </c>
      <c r="N88" s="48">
        <v>1410752.33</v>
      </c>
      <c r="O88" s="48">
        <v>0</v>
      </c>
      <c r="P88" s="47" t="s">
        <v>32</v>
      </c>
      <c r="Q88" s="49" t="s">
        <v>23</v>
      </c>
    </row>
    <row r="89" spans="1:17" ht="47.25" customHeight="1" x14ac:dyDescent="0.25">
      <c r="A89" s="92" t="s">
        <v>58</v>
      </c>
      <c r="B89" s="93"/>
      <c r="C89" s="93"/>
      <c r="D89" s="93"/>
      <c r="E89" s="93"/>
      <c r="F89" s="50"/>
      <c r="G89" s="50"/>
      <c r="H89" s="50"/>
      <c r="I89" s="51"/>
      <c r="J89" s="52">
        <f t="shared" ref="J89:O89" si="27">J88</f>
        <v>1410752.33</v>
      </c>
      <c r="K89" s="52">
        <f t="shared" si="27"/>
        <v>1410752.33</v>
      </c>
      <c r="L89" s="52">
        <f t="shared" si="27"/>
        <v>0</v>
      </c>
      <c r="M89" s="52">
        <f t="shared" si="27"/>
        <v>0</v>
      </c>
      <c r="N89" s="52">
        <f t="shared" si="27"/>
        <v>1410752.33</v>
      </c>
      <c r="O89" s="52">
        <f t="shared" si="27"/>
        <v>0</v>
      </c>
      <c r="P89" s="53"/>
      <c r="Q89" s="54"/>
    </row>
    <row r="90" spans="1:17" ht="47.25" customHeight="1" x14ac:dyDescent="0.25">
      <c r="A90" s="55" t="s">
        <v>12</v>
      </c>
      <c r="B90" s="5"/>
      <c r="C90" s="5"/>
      <c r="D90" s="56"/>
      <c r="E90" s="5"/>
      <c r="F90" s="5"/>
      <c r="G90" s="5"/>
      <c r="H90" s="5"/>
      <c r="I90" s="5"/>
      <c r="J90" s="17">
        <v>0</v>
      </c>
      <c r="K90" s="17">
        <v>0</v>
      </c>
      <c r="L90" s="17">
        <v>0</v>
      </c>
      <c r="M90" s="17">
        <v>0</v>
      </c>
      <c r="N90" s="17">
        <v>0</v>
      </c>
      <c r="O90" s="17">
        <v>0</v>
      </c>
      <c r="P90" s="8"/>
      <c r="Q90" s="10"/>
    </row>
    <row r="91" spans="1:17" ht="47.25" customHeight="1" x14ac:dyDescent="0.25">
      <c r="A91" s="57" t="s">
        <v>56</v>
      </c>
      <c r="B91" s="6"/>
      <c r="C91" s="6"/>
      <c r="D91" s="58"/>
      <c r="E91" s="6"/>
      <c r="F91" s="6"/>
      <c r="G91" s="6"/>
      <c r="H91" s="6"/>
      <c r="I91" s="6"/>
      <c r="J91" s="7">
        <f t="shared" ref="J91:O92" si="28">J87</f>
        <v>0</v>
      </c>
      <c r="K91" s="7">
        <f t="shared" si="28"/>
        <v>0</v>
      </c>
      <c r="L91" s="7">
        <f t="shared" si="28"/>
        <v>0</v>
      </c>
      <c r="M91" s="7">
        <f t="shared" si="28"/>
        <v>0</v>
      </c>
      <c r="N91" s="7">
        <f t="shared" si="28"/>
        <v>0</v>
      </c>
      <c r="O91" s="7">
        <f t="shared" si="28"/>
        <v>0</v>
      </c>
      <c r="P91" s="9"/>
      <c r="Q91" s="11"/>
    </row>
    <row r="92" spans="1:17" ht="47.25" customHeight="1" thickBot="1" x14ac:dyDescent="0.3">
      <c r="A92" s="59" t="s">
        <v>62</v>
      </c>
      <c r="B92" s="18"/>
      <c r="C92" s="18"/>
      <c r="D92" s="18"/>
      <c r="E92" s="18"/>
      <c r="F92" s="18"/>
      <c r="G92" s="18"/>
      <c r="H92" s="18"/>
      <c r="I92" s="18"/>
      <c r="J92" s="19">
        <f t="shared" si="28"/>
        <v>1410752.33</v>
      </c>
      <c r="K92" s="19">
        <f t="shared" si="28"/>
        <v>1410752.33</v>
      </c>
      <c r="L92" s="19">
        <f t="shared" si="28"/>
        <v>0</v>
      </c>
      <c r="M92" s="19">
        <f t="shared" si="28"/>
        <v>0</v>
      </c>
      <c r="N92" s="19">
        <f t="shared" si="28"/>
        <v>1410752.33</v>
      </c>
      <c r="O92" s="19">
        <f t="shared" si="28"/>
        <v>0</v>
      </c>
      <c r="P92" s="12"/>
      <c r="Q92" s="13"/>
    </row>
    <row r="93" spans="1:17" s="101" customFormat="1" ht="60" customHeight="1" thickBot="1" x14ac:dyDescent="0.3">
      <c r="A93" s="98" t="s">
        <v>215</v>
      </c>
      <c r="B93" s="99"/>
      <c r="C93" s="99"/>
      <c r="D93" s="99"/>
      <c r="E93" s="99"/>
      <c r="F93" s="99"/>
      <c r="G93" s="99"/>
      <c r="H93" s="99"/>
      <c r="I93" s="99"/>
      <c r="J93" s="99"/>
      <c r="K93" s="99"/>
      <c r="L93" s="99"/>
      <c r="M93" s="99"/>
      <c r="N93" s="99"/>
      <c r="O93" s="99"/>
      <c r="P93" s="99"/>
      <c r="Q93" s="100"/>
    </row>
    <row r="94" spans="1:17" ht="90" customHeight="1" x14ac:dyDescent="0.25">
      <c r="A94" s="46">
        <v>1</v>
      </c>
      <c r="B94" s="26" t="s">
        <v>223</v>
      </c>
      <c r="C94" s="20" t="s">
        <v>38</v>
      </c>
      <c r="D94" s="24" t="s">
        <v>81</v>
      </c>
      <c r="E94" s="20" t="s">
        <v>163</v>
      </c>
      <c r="F94" s="21" t="s">
        <v>29</v>
      </c>
      <c r="G94" s="21" t="s">
        <v>29</v>
      </c>
      <c r="H94" s="21" t="s">
        <v>29</v>
      </c>
      <c r="I94" s="20" t="s">
        <v>83</v>
      </c>
      <c r="J94" s="25">
        <v>9951879</v>
      </c>
      <c r="K94" s="25">
        <f>J94</f>
        <v>9951879</v>
      </c>
      <c r="L94" s="22">
        <v>0</v>
      </c>
      <c r="M94" s="22">
        <v>0</v>
      </c>
      <c r="N94" s="25">
        <f t="shared" ref="N94:N120" si="29">K94</f>
        <v>9951879</v>
      </c>
      <c r="O94" s="22">
        <v>0</v>
      </c>
      <c r="P94" s="28" t="s">
        <v>34</v>
      </c>
      <c r="Q94" s="29" t="s">
        <v>23</v>
      </c>
    </row>
    <row r="95" spans="1:17" ht="90" customHeight="1" x14ac:dyDescent="0.25">
      <c r="A95" s="46">
        <f>A94+1</f>
        <v>2</v>
      </c>
      <c r="B95" s="26" t="s">
        <v>223</v>
      </c>
      <c r="C95" s="20" t="s">
        <v>84</v>
      </c>
      <c r="D95" s="24" t="s">
        <v>85</v>
      </c>
      <c r="E95" s="20" t="s">
        <v>163</v>
      </c>
      <c r="F95" s="21" t="s">
        <v>29</v>
      </c>
      <c r="G95" s="21" t="s">
        <v>29</v>
      </c>
      <c r="H95" s="21" t="s">
        <v>29</v>
      </c>
      <c r="I95" s="20" t="s">
        <v>83</v>
      </c>
      <c r="J95" s="25">
        <v>9716483.8599999994</v>
      </c>
      <c r="K95" s="25">
        <f>J95</f>
        <v>9716483.8599999994</v>
      </c>
      <c r="L95" s="22">
        <v>0</v>
      </c>
      <c r="M95" s="22">
        <v>0</v>
      </c>
      <c r="N95" s="25">
        <f t="shared" si="29"/>
        <v>9716483.8599999994</v>
      </c>
      <c r="O95" s="22">
        <v>0</v>
      </c>
      <c r="P95" s="28" t="s">
        <v>34</v>
      </c>
      <c r="Q95" s="29" t="s">
        <v>23</v>
      </c>
    </row>
    <row r="96" spans="1:17" ht="90" customHeight="1" x14ac:dyDescent="0.25">
      <c r="A96" s="46">
        <f t="shared" ref="A96:A120" si="30">A95+1</f>
        <v>3</v>
      </c>
      <c r="B96" s="26" t="s">
        <v>223</v>
      </c>
      <c r="C96" s="20" t="s">
        <v>38</v>
      </c>
      <c r="D96" s="30" t="s">
        <v>86</v>
      </c>
      <c r="E96" s="20" t="s">
        <v>164</v>
      </c>
      <c r="F96" s="21" t="s">
        <v>29</v>
      </c>
      <c r="G96" s="21" t="s">
        <v>29</v>
      </c>
      <c r="H96" s="21" t="s">
        <v>29</v>
      </c>
      <c r="I96" s="20" t="s">
        <v>88</v>
      </c>
      <c r="J96" s="25">
        <v>15879603.699999999</v>
      </c>
      <c r="K96" s="25">
        <f t="shared" ref="K94:K99" si="31">J96</f>
        <v>15879603.699999999</v>
      </c>
      <c r="L96" s="22">
        <v>0</v>
      </c>
      <c r="M96" s="22">
        <v>0</v>
      </c>
      <c r="N96" s="25">
        <f t="shared" si="29"/>
        <v>15879603.699999999</v>
      </c>
      <c r="O96" s="22">
        <v>0</v>
      </c>
      <c r="P96" s="28" t="s">
        <v>34</v>
      </c>
      <c r="Q96" s="29" t="s">
        <v>23</v>
      </c>
    </row>
    <row r="97" spans="1:17" ht="90" customHeight="1" x14ac:dyDescent="0.25">
      <c r="A97" s="46">
        <f t="shared" si="30"/>
        <v>4</v>
      </c>
      <c r="B97" s="26" t="s">
        <v>223</v>
      </c>
      <c r="C97" s="20" t="s">
        <v>165</v>
      </c>
      <c r="D97" s="30" t="s">
        <v>89</v>
      </c>
      <c r="E97" s="20" t="s">
        <v>164</v>
      </c>
      <c r="F97" s="21" t="s">
        <v>29</v>
      </c>
      <c r="G97" s="21" t="s">
        <v>29</v>
      </c>
      <c r="H97" s="21" t="s">
        <v>29</v>
      </c>
      <c r="I97" s="20" t="s">
        <v>88</v>
      </c>
      <c r="J97" s="25">
        <v>15234407</v>
      </c>
      <c r="K97" s="25">
        <f t="shared" si="31"/>
        <v>15234407</v>
      </c>
      <c r="L97" s="22">
        <v>0</v>
      </c>
      <c r="M97" s="22">
        <v>0</v>
      </c>
      <c r="N97" s="25">
        <f t="shared" si="29"/>
        <v>15234407</v>
      </c>
      <c r="O97" s="22">
        <v>0</v>
      </c>
      <c r="P97" s="28" t="s">
        <v>34</v>
      </c>
      <c r="Q97" s="29" t="s">
        <v>23</v>
      </c>
    </row>
    <row r="98" spans="1:17" ht="90" customHeight="1" x14ac:dyDescent="0.25">
      <c r="A98" s="46">
        <f t="shared" si="30"/>
        <v>5</v>
      </c>
      <c r="B98" s="26" t="s">
        <v>223</v>
      </c>
      <c r="C98" s="20" t="s">
        <v>38</v>
      </c>
      <c r="D98" s="30" t="s">
        <v>90</v>
      </c>
      <c r="E98" s="20" t="s">
        <v>166</v>
      </c>
      <c r="F98" s="21" t="s">
        <v>29</v>
      </c>
      <c r="G98" s="21" t="s">
        <v>29</v>
      </c>
      <c r="H98" s="21" t="s">
        <v>29</v>
      </c>
      <c r="I98" s="20" t="s">
        <v>91</v>
      </c>
      <c r="J98" s="25">
        <v>11656892.199999999</v>
      </c>
      <c r="K98" s="25">
        <f t="shared" si="31"/>
        <v>11656892.199999999</v>
      </c>
      <c r="L98" s="22">
        <v>0</v>
      </c>
      <c r="M98" s="22">
        <v>0</v>
      </c>
      <c r="N98" s="25">
        <f t="shared" si="29"/>
        <v>11656892.199999999</v>
      </c>
      <c r="O98" s="22">
        <v>0</v>
      </c>
      <c r="P98" s="28" t="s">
        <v>34</v>
      </c>
      <c r="Q98" s="29" t="s">
        <v>23</v>
      </c>
    </row>
    <row r="99" spans="1:17" ht="90" customHeight="1" x14ac:dyDescent="0.25">
      <c r="A99" s="46">
        <f t="shared" si="30"/>
        <v>6</v>
      </c>
      <c r="B99" s="26" t="s">
        <v>223</v>
      </c>
      <c r="C99" s="20" t="s">
        <v>38</v>
      </c>
      <c r="D99" s="30" t="s">
        <v>92</v>
      </c>
      <c r="E99" s="20" t="s">
        <v>166</v>
      </c>
      <c r="F99" s="21" t="s">
        <v>29</v>
      </c>
      <c r="G99" s="21" t="s">
        <v>29</v>
      </c>
      <c r="H99" s="21" t="s">
        <v>29</v>
      </c>
      <c r="I99" s="20" t="s">
        <v>91</v>
      </c>
      <c r="J99" s="25">
        <v>12494526.9</v>
      </c>
      <c r="K99" s="25">
        <f t="shared" si="31"/>
        <v>12494526.9</v>
      </c>
      <c r="L99" s="22">
        <v>0</v>
      </c>
      <c r="M99" s="22">
        <v>0</v>
      </c>
      <c r="N99" s="25">
        <f t="shared" si="29"/>
        <v>12494526.9</v>
      </c>
      <c r="O99" s="22">
        <v>0</v>
      </c>
      <c r="P99" s="28" t="s">
        <v>34</v>
      </c>
      <c r="Q99" s="29" t="s">
        <v>23</v>
      </c>
    </row>
    <row r="100" spans="1:17" ht="90" customHeight="1" x14ac:dyDescent="0.25">
      <c r="A100" s="46">
        <f t="shared" si="30"/>
        <v>7</v>
      </c>
      <c r="B100" s="26" t="s">
        <v>223</v>
      </c>
      <c r="C100" s="20" t="s">
        <v>165</v>
      </c>
      <c r="D100" s="30" t="s">
        <v>94</v>
      </c>
      <c r="E100" s="20" t="s">
        <v>166</v>
      </c>
      <c r="F100" s="21" t="s">
        <v>29</v>
      </c>
      <c r="G100" s="21" t="s">
        <v>29</v>
      </c>
      <c r="H100" s="21" t="s">
        <v>29</v>
      </c>
      <c r="I100" s="20" t="s">
        <v>91</v>
      </c>
      <c r="J100" s="25">
        <v>11682490.6</v>
      </c>
      <c r="K100" s="25">
        <f>J100</f>
        <v>11682490.6</v>
      </c>
      <c r="L100" s="22">
        <v>0</v>
      </c>
      <c r="M100" s="22">
        <v>0</v>
      </c>
      <c r="N100" s="25">
        <f t="shared" si="29"/>
        <v>11682490.6</v>
      </c>
      <c r="O100" s="22">
        <v>0</v>
      </c>
      <c r="P100" s="28" t="s">
        <v>34</v>
      </c>
      <c r="Q100" s="29" t="s">
        <v>23</v>
      </c>
    </row>
    <row r="101" spans="1:17" ht="90" customHeight="1" x14ac:dyDescent="0.25">
      <c r="A101" s="46">
        <f t="shared" si="30"/>
        <v>8</v>
      </c>
      <c r="B101" s="26" t="s">
        <v>223</v>
      </c>
      <c r="C101" s="20" t="s">
        <v>167</v>
      </c>
      <c r="D101" s="30" t="s">
        <v>95</v>
      </c>
      <c r="E101" s="20" t="s">
        <v>164</v>
      </c>
      <c r="F101" s="21" t="s">
        <v>29</v>
      </c>
      <c r="G101" s="21" t="s">
        <v>29</v>
      </c>
      <c r="H101" s="21" t="s">
        <v>29</v>
      </c>
      <c r="I101" s="20" t="s">
        <v>88</v>
      </c>
      <c r="J101" s="25">
        <v>15362622.199999999</v>
      </c>
      <c r="K101" s="25">
        <f t="shared" ref="K101:K120" si="32">J101</f>
        <v>15362622.199999999</v>
      </c>
      <c r="L101" s="22">
        <v>0</v>
      </c>
      <c r="M101" s="22">
        <v>0</v>
      </c>
      <c r="N101" s="25">
        <f t="shared" si="29"/>
        <v>15362622.199999999</v>
      </c>
      <c r="O101" s="22">
        <v>0</v>
      </c>
      <c r="P101" s="28" t="s">
        <v>34</v>
      </c>
      <c r="Q101" s="29" t="s">
        <v>23</v>
      </c>
    </row>
    <row r="102" spans="1:17" ht="90" customHeight="1" x14ac:dyDescent="0.25">
      <c r="A102" s="46">
        <f t="shared" si="30"/>
        <v>9</v>
      </c>
      <c r="B102" s="26" t="s">
        <v>223</v>
      </c>
      <c r="C102" s="20" t="s">
        <v>168</v>
      </c>
      <c r="D102" s="30" t="s">
        <v>96</v>
      </c>
      <c r="E102" s="20" t="s">
        <v>169</v>
      </c>
      <c r="F102" s="21" t="s">
        <v>29</v>
      </c>
      <c r="G102" s="21" t="s">
        <v>29</v>
      </c>
      <c r="H102" s="21" t="s">
        <v>29</v>
      </c>
      <c r="I102" s="20" t="s">
        <v>98</v>
      </c>
      <c r="J102" s="25">
        <v>12733215.4</v>
      </c>
      <c r="K102" s="25">
        <f t="shared" si="32"/>
        <v>12733215.4</v>
      </c>
      <c r="L102" s="22">
        <v>0</v>
      </c>
      <c r="M102" s="22">
        <v>0</v>
      </c>
      <c r="N102" s="25">
        <f t="shared" si="29"/>
        <v>12733215.4</v>
      </c>
      <c r="O102" s="22">
        <v>0</v>
      </c>
      <c r="P102" s="28" t="s">
        <v>34</v>
      </c>
      <c r="Q102" s="29" t="s">
        <v>23</v>
      </c>
    </row>
    <row r="103" spans="1:17" ht="90" customHeight="1" x14ac:dyDescent="0.25">
      <c r="A103" s="46">
        <f t="shared" si="30"/>
        <v>10</v>
      </c>
      <c r="B103" s="26" t="s">
        <v>223</v>
      </c>
      <c r="C103" s="20" t="s">
        <v>33</v>
      </c>
      <c r="D103" s="30" t="s">
        <v>99</v>
      </c>
      <c r="E103" s="20" t="s">
        <v>170</v>
      </c>
      <c r="F103" s="21" t="s">
        <v>29</v>
      </c>
      <c r="G103" s="21" t="s">
        <v>29</v>
      </c>
      <c r="H103" s="21" t="s">
        <v>29</v>
      </c>
      <c r="I103" s="20" t="s">
        <v>101</v>
      </c>
      <c r="J103" s="25">
        <v>8770588.5</v>
      </c>
      <c r="K103" s="25">
        <f t="shared" si="32"/>
        <v>8770588.5</v>
      </c>
      <c r="L103" s="22">
        <v>0</v>
      </c>
      <c r="M103" s="22">
        <v>0</v>
      </c>
      <c r="N103" s="25">
        <f t="shared" si="29"/>
        <v>8770588.5</v>
      </c>
      <c r="O103" s="22">
        <v>0</v>
      </c>
      <c r="P103" s="28" t="s">
        <v>34</v>
      </c>
      <c r="Q103" s="29" t="s">
        <v>23</v>
      </c>
    </row>
    <row r="104" spans="1:17" ht="90" customHeight="1" x14ac:dyDescent="0.25">
      <c r="A104" s="46">
        <f t="shared" si="30"/>
        <v>11</v>
      </c>
      <c r="B104" s="26" t="s">
        <v>223</v>
      </c>
      <c r="C104" s="20" t="s">
        <v>33</v>
      </c>
      <c r="D104" s="30" t="s">
        <v>102</v>
      </c>
      <c r="E104" s="20" t="s">
        <v>171</v>
      </c>
      <c r="F104" s="21" t="s">
        <v>29</v>
      </c>
      <c r="G104" s="21" t="s">
        <v>29</v>
      </c>
      <c r="H104" s="21" t="s">
        <v>29</v>
      </c>
      <c r="I104" s="20" t="s">
        <v>104</v>
      </c>
      <c r="J104" s="25">
        <v>5425354.2000000002</v>
      </c>
      <c r="K104" s="25">
        <f t="shared" si="32"/>
        <v>5425354.2000000002</v>
      </c>
      <c r="L104" s="22">
        <v>0</v>
      </c>
      <c r="M104" s="22">
        <v>0</v>
      </c>
      <c r="N104" s="25">
        <f t="shared" si="29"/>
        <v>5425354.2000000002</v>
      </c>
      <c r="O104" s="22">
        <v>0</v>
      </c>
      <c r="P104" s="28" t="s">
        <v>34</v>
      </c>
      <c r="Q104" s="29" t="s">
        <v>23</v>
      </c>
    </row>
    <row r="105" spans="1:17" ht="90" customHeight="1" x14ac:dyDescent="0.25">
      <c r="A105" s="46">
        <f t="shared" si="30"/>
        <v>12</v>
      </c>
      <c r="B105" s="26" t="s">
        <v>223</v>
      </c>
      <c r="C105" s="20" t="s">
        <v>33</v>
      </c>
      <c r="D105" s="30" t="s">
        <v>105</v>
      </c>
      <c r="E105" s="20" t="s">
        <v>173</v>
      </c>
      <c r="F105" s="21" t="s">
        <v>29</v>
      </c>
      <c r="G105" s="21" t="s">
        <v>29</v>
      </c>
      <c r="H105" s="21" t="s">
        <v>29</v>
      </c>
      <c r="I105" s="20" t="s">
        <v>107</v>
      </c>
      <c r="J105" s="25">
        <v>6426583.6500000004</v>
      </c>
      <c r="K105" s="25">
        <f t="shared" si="32"/>
        <v>6426583.6500000004</v>
      </c>
      <c r="L105" s="22">
        <v>0</v>
      </c>
      <c r="M105" s="22">
        <v>0</v>
      </c>
      <c r="N105" s="25">
        <f t="shared" si="29"/>
        <v>6426583.6500000004</v>
      </c>
      <c r="O105" s="22">
        <v>0</v>
      </c>
      <c r="P105" s="28" t="s">
        <v>34</v>
      </c>
      <c r="Q105" s="29" t="s">
        <v>23</v>
      </c>
    </row>
    <row r="106" spans="1:17" ht="90" customHeight="1" x14ac:dyDescent="0.25">
      <c r="A106" s="46">
        <f t="shared" si="30"/>
        <v>13</v>
      </c>
      <c r="B106" s="26" t="s">
        <v>223</v>
      </c>
      <c r="C106" s="20" t="s">
        <v>36</v>
      </c>
      <c r="D106" s="30" t="s">
        <v>108</v>
      </c>
      <c r="E106" s="20" t="s">
        <v>172</v>
      </c>
      <c r="F106" s="21" t="s">
        <v>29</v>
      </c>
      <c r="G106" s="21" t="s">
        <v>29</v>
      </c>
      <c r="H106" s="21" t="s">
        <v>29</v>
      </c>
      <c r="I106" s="20" t="s">
        <v>110</v>
      </c>
      <c r="J106" s="25">
        <v>8399568.1099999994</v>
      </c>
      <c r="K106" s="25">
        <f t="shared" si="32"/>
        <v>8399568.1099999994</v>
      </c>
      <c r="L106" s="22">
        <v>0</v>
      </c>
      <c r="M106" s="22">
        <v>0</v>
      </c>
      <c r="N106" s="25">
        <f t="shared" si="29"/>
        <v>8399568.1099999994</v>
      </c>
      <c r="O106" s="22">
        <v>0</v>
      </c>
      <c r="P106" s="28" t="s">
        <v>34</v>
      </c>
      <c r="Q106" s="29" t="s">
        <v>23</v>
      </c>
    </row>
    <row r="107" spans="1:17" ht="90" customHeight="1" x14ac:dyDescent="0.25">
      <c r="A107" s="46">
        <f t="shared" si="30"/>
        <v>14</v>
      </c>
      <c r="B107" s="26" t="s">
        <v>223</v>
      </c>
      <c r="C107" s="20" t="s">
        <v>35</v>
      </c>
      <c r="D107" s="30" t="s">
        <v>111</v>
      </c>
      <c r="E107" s="20" t="s">
        <v>172</v>
      </c>
      <c r="F107" s="21" t="s">
        <v>29</v>
      </c>
      <c r="G107" s="21" t="s">
        <v>29</v>
      </c>
      <c r="H107" s="21" t="s">
        <v>29</v>
      </c>
      <c r="I107" s="20" t="s">
        <v>110</v>
      </c>
      <c r="J107" s="25">
        <v>7996578.1500000004</v>
      </c>
      <c r="K107" s="25">
        <f t="shared" si="32"/>
        <v>7996578.1500000004</v>
      </c>
      <c r="L107" s="22">
        <v>0</v>
      </c>
      <c r="M107" s="22">
        <v>0</v>
      </c>
      <c r="N107" s="25">
        <f t="shared" si="29"/>
        <v>7996578.1500000004</v>
      </c>
      <c r="O107" s="22">
        <v>0</v>
      </c>
      <c r="P107" s="28" t="s">
        <v>34</v>
      </c>
      <c r="Q107" s="29" t="s">
        <v>23</v>
      </c>
    </row>
    <row r="108" spans="1:17" ht="90" customHeight="1" x14ac:dyDescent="0.25">
      <c r="A108" s="46">
        <f t="shared" si="30"/>
        <v>15</v>
      </c>
      <c r="B108" s="26" t="s">
        <v>223</v>
      </c>
      <c r="C108" s="20" t="s">
        <v>33</v>
      </c>
      <c r="D108" s="30" t="s">
        <v>112</v>
      </c>
      <c r="E108" s="20" t="s">
        <v>173</v>
      </c>
      <c r="F108" s="21" t="s">
        <v>29</v>
      </c>
      <c r="G108" s="21" t="s">
        <v>29</v>
      </c>
      <c r="H108" s="21" t="s">
        <v>29</v>
      </c>
      <c r="I108" s="20" t="s">
        <v>113</v>
      </c>
      <c r="J108" s="25">
        <v>4806892.5999999996</v>
      </c>
      <c r="K108" s="25">
        <f t="shared" si="32"/>
        <v>4806892.5999999996</v>
      </c>
      <c r="L108" s="22">
        <v>0</v>
      </c>
      <c r="M108" s="22">
        <v>0</v>
      </c>
      <c r="N108" s="25">
        <f t="shared" si="29"/>
        <v>4806892.5999999996</v>
      </c>
      <c r="O108" s="22">
        <v>0</v>
      </c>
      <c r="P108" s="28" t="s">
        <v>34</v>
      </c>
      <c r="Q108" s="29" t="s">
        <v>23</v>
      </c>
    </row>
    <row r="109" spans="1:17" ht="90" customHeight="1" x14ac:dyDescent="0.25">
      <c r="A109" s="46">
        <f t="shared" si="30"/>
        <v>16</v>
      </c>
      <c r="B109" s="26" t="s">
        <v>223</v>
      </c>
      <c r="C109" s="20" t="s">
        <v>33</v>
      </c>
      <c r="D109" s="30" t="s">
        <v>114</v>
      </c>
      <c r="E109" s="20" t="s">
        <v>173</v>
      </c>
      <c r="F109" s="21" t="s">
        <v>29</v>
      </c>
      <c r="G109" s="21" t="s">
        <v>29</v>
      </c>
      <c r="H109" s="21" t="s">
        <v>29</v>
      </c>
      <c r="I109" s="20" t="s">
        <v>115</v>
      </c>
      <c r="J109" s="25">
        <v>4633596.5199999996</v>
      </c>
      <c r="K109" s="25">
        <f t="shared" si="32"/>
        <v>4633596.5199999996</v>
      </c>
      <c r="L109" s="22">
        <v>0</v>
      </c>
      <c r="M109" s="22">
        <v>0</v>
      </c>
      <c r="N109" s="25">
        <f t="shared" si="29"/>
        <v>4633596.5199999996</v>
      </c>
      <c r="O109" s="22">
        <v>0</v>
      </c>
      <c r="P109" s="28" t="s">
        <v>34</v>
      </c>
      <c r="Q109" s="29" t="s">
        <v>23</v>
      </c>
    </row>
    <row r="110" spans="1:17" ht="90" customHeight="1" x14ac:dyDescent="0.25">
      <c r="A110" s="46">
        <f t="shared" si="30"/>
        <v>17</v>
      </c>
      <c r="B110" s="26" t="s">
        <v>223</v>
      </c>
      <c r="C110" s="20" t="s">
        <v>174</v>
      </c>
      <c r="D110" s="30" t="s">
        <v>226</v>
      </c>
      <c r="E110" s="20" t="s">
        <v>175</v>
      </c>
      <c r="F110" s="21" t="s">
        <v>29</v>
      </c>
      <c r="G110" s="21" t="s">
        <v>29</v>
      </c>
      <c r="H110" s="21" t="s">
        <v>29</v>
      </c>
      <c r="I110" s="20" t="s">
        <v>118</v>
      </c>
      <c r="J110" s="25">
        <v>1109598.3999999999</v>
      </c>
      <c r="K110" s="25">
        <f t="shared" si="32"/>
        <v>1109598.3999999999</v>
      </c>
      <c r="L110" s="22">
        <v>0</v>
      </c>
      <c r="M110" s="22">
        <v>0</v>
      </c>
      <c r="N110" s="25">
        <f t="shared" si="29"/>
        <v>1109598.3999999999</v>
      </c>
      <c r="O110" s="22">
        <v>0</v>
      </c>
      <c r="P110" s="28" t="s">
        <v>34</v>
      </c>
      <c r="Q110" s="29" t="s">
        <v>23</v>
      </c>
    </row>
    <row r="111" spans="1:17" ht="90" customHeight="1" x14ac:dyDescent="0.25">
      <c r="A111" s="46">
        <f t="shared" si="30"/>
        <v>18</v>
      </c>
      <c r="B111" s="26" t="s">
        <v>223</v>
      </c>
      <c r="C111" s="20" t="s">
        <v>176</v>
      </c>
      <c r="D111" s="30" t="s">
        <v>119</v>
      </c>
      <c r="E111" s="20" t="s">
        <v>177</v>
      </c>
      <c r="F111" s="21" t="s">
        <v>29</v>
      </c>
      <c r="G111" s="21" t="s">
        <v>29</v>
      </c>
      <c r="H111" s="21" t="s">
        <v>29</v>
      </c>
      <c r="I111" s="20" t="s">
        <v>121</v>
      </c>
      <c r="J111" s="25">
        <v>8846800.8000000007</v>
      </c>
      <c r="K111" s="25">
        <f t="shared" si="32"/>
        <v>8846800.8000000007</v>
      </c>
      <c r="L111" s="22">
        <v>0</v>
      </c>
      <c r="M111" s="22">
        <v>0</v>
      </c>
      <c r="N111" s="25">
        <f t="shared" si="29"/>
        <v>8846800.8000000007</v>
      </c>
      <c r="O111" s="22">
        <v>0</v>
      </c>
      <c r="P111" s="28" t="s">
        <v>34</v>
      </c>
      <c r="Q111" s="29" t="s">
        <v>23</v>
      </c>
    </row>
    <row r="112" spans="1:17" ht="90" customHeight="1" x14ac:dyDescent="0.25">
      <c r="A112" s="46">
        <f t="shared" si="30"/>
        <v>19</v>
      </c>
      <c r="B112" s="26" t="s">
        <v>223</v>
      </c>
      <c r="C112" s="20" t="s">
        <v>35</v>
      </c>
      <c r="D112" s="30" t="s">
        <v>122</v>
      </c>
      <c r="E112" s="20" t="s">
        <v>177</v>
      </c>
      <c r="F112" s="21" t="s">
        <v>29</v>
      </c>
      <c r="G112" s="21" t="s">
        <v>29</v>
      </c>
      <c r="H112" s="21" t="s">
        <v>29</v>
      </c>
      <c r="I112" s="20" t="s">
        <v>121</v>
      </c>
      <c r="J112" s="25">
        <v>8581849.3000000007</v>
      </c>
      <c r="K112" s="25">
        <f t="shared" si="32"/>
        <v>8581849.3000000007</v>
      </c>
      <c r="L112" s="22">
        <v>0</v>
      </c>
      <c r="M112" s="22">
        <v>0</v>
      </c>
      <c r="N112" s="25">
        <f t="shared" si="29"/>
        <v>8581849.3000000007</v>
      </c>
      <c r="O112" s="22">
        <v>0</v>
      </c>
      <c r="P112" s="28" t="s">
        <v>34</v>
      </c>
      <c r="Q112" s="29" t="s">
        <v>23</v>
      </c>
    </row>
    <row r="113" spans="1:17" ht="90" customHeight="1" x14ac:dyDescent="0.25">
      <c r="A113" s="46">
        <f t="shared" si="30"/>
        <v>20</v>
      </c>
      <c r="B113" s="26" t="s">
        <v>223</v>
      </c>
      <c r="C113" s="20" t="s">
        <v>38</v>
      </c>
      <c r="D113" s="30" t="s">
        <v>123</v>
      </c>
      <c r="E113" s="20" t="s">
        <v>163</v>
      </c>
      <c r="F113" s="21" t="s">
        <v>29</v>
      </c>
      <c r="G113" s="21" t="s">
        <v>29</v>
      </c>
      <c r="H113" s="21" t="s">
        <v>29</v>
      </c>
      <c r="I113" s="20" t="s">
        <v>83</v>
      </c>
      <c r="J113" s="25">
        <v>10387251.5</v>
      </c>
      <c r="K113" s="25">
        <f t="shared" si="32"/>
        <v>10387251.5</v>
      </c>
      <c r="L113" s="22">
        <v>0</v>
      </c>
      <c r="M113" s="22">
        <v>0</v>
      </c>
      <c r="N113" s="25">
        <f t="shared" si="29"/>
        <v>10387251.5</v>
      </c>
      <c r="O113" s="22">
        <v>0</v>
      </c>
      <c r="P113" s="28" t="s">
        <v>34</v>
      </c>
      <c r="Q113" s="29" t="s">
        <v>23</v>
      </c>
    </row>
    <row r="114" spans="1:17" ht="90" customHeight="1" x14ac:dyDescent="0.25">
      <c r="A114" s="46">
        <f t="shared" si="30"/>
        <v>21</v>
      </c>
      <c r="B114" s="26" t="s">
        <v>223</v>
      </c>
      <c r="C114" s="20" t="s">
        <v>33</v>
      </c>
      <c r="D114" s="30" t="s">
        <v>124</v>
      </c>
      <c r="E114" s="20" t="s">
        <v>162</v>
      </c>
      <c r="F114" s="21" t="s">
        <v>29</v>
      </c>
      <c r="G114" s="21" t="s">
        <v>29</v>
      </c>
      <c r="H114" s="21" t="s">
        <v>29</v>
      </c>
      <c r="I114" s="20" t="s">
        <v>126</v>
      </c>
      <c r="J114" s="25">
        <v>1761866.96</v>
      </c>
      <c r="K114" s="25">
        <f t="shared" si="32"/>
        <v>1761866.96</v>
      </c>
      <c r="L114" s="22">
        <v>0</v>
      </c>
      <c r="M114" s="22">
        <v>0</v>
      </c>
      <c r="N114" s="25">
        <f t="shared" si="29"/>
        <v>1761866.96</v>
      </c>
      <c r="O114" s="22">
        <v>0</v>
      </c>
      <c r="P114" s="28" t="s">
        <v>34</v>
      </c>
      <c r="Q114" s="29" t="s">
        <v>23</v>
      </c>
    </row>
    <row r="115" spans="1:17" ht="90" customHeight="1" x14ac:dyDescent="0.25">
      <c r="A115" s="46">
        <f t="shared" si="30"/>
        <v>22</v>
      </c>
      <c r="B115" s="26" t="s">
        <v>223</v>
      </c>
      <c r="C115" s="20" t="s">
        <v>33</v>
      </c>
      <c r="D115" s="30" t="s">
        <v>127</v>
      </c>
      <c r="E115" s="20" t="s">
        <v>162</v>
      </c>
      <c r="F115" s="21" t="s">
        <v>29</v>
      </c>
      <c r="G115" s="21" t="s">
        <v>29</v>
      </c>
      <c r="H115" s="21" t="s">
        <v>29</v>
      </c>
      <c r="I115" s="20" t="s">
        <v>128</v>
      </c>
      <c r="J115" s="25">
        <v>2120103.6800000002</v>
      </c>
      <c r="K115" s="25">
        <f t="shared" si="32"/>
        <v>2120103.6800000002</v>
      </c>
      <c r="L115" s="22">
        <v>0</v>
      </c>
      <c r="M115" s="22">
        <v>0</v>
      </c>
      <c r="N115" s="25">
        <f t="shared" si="29"/>
        <v>2120103.6800000002</v>
      </c>
      <c r="O115" s="22">
        <v>0</v>
      </c>
      <c r="P115" s="28" t="s">
        <v>34</v>
      </c>
      <c r="Q115" s="29" t="s">
        <v>23</v>
      </c>
    </row>
    <row r="116" spans="1:17" ht="90" customHeight="1" x14ac:dyDescent="0.25">
      <c r="A116" s="46">
        <f t="shared" si="30"/>
        <v>23</v>
      </c>
      <c r="B116" s="26" t="s">
        <v>223</v>
      </c>
      <c r="C116" s="20" t="s">
        <v>33</v>
      </c>
      <c r="D116" s="30" t="s">
        <v>129</v>
      </c>
      <c r="E116" s="20" t="s">
        <v>178</v>
      </c>
      <c r="F116" s="21" t="s">
        <v>29</v>
      </c>
      <c r="G116" s="21" t="s">
        <v>29</v>
      </c>
      <c r="H116" s="21" t="s">
        <v>29</v>
      </c>
      <c r="I116" s="20" t="s">
        <v>131</v>
      </c>
      <c r="J116" s="25">
        <v>4468295.58</v>
      </c>
      <c r="K116" s="25">
        <f t="shared" si="32"/>
        <v>4468295.58</v>
      </c>
      <c r="L116" s="22">
        <v>0</v>
      </c>
      <c r="M116" s="22">
        <v>0</v>
      </c>
      <c r="N116" s="25">
        <f t="shared" si="29"/>
        <v>4468295.58</v>
      </c>
      <c r="O116" s="22">
        <v>0</v>
      </c>
      <c r="P116" s="28" t="s">
        <v>34</v>
      </c>
      <c r="Q116" s="29" t="s">
        <v>23</v>
      </c>
    </row>
    <row r="117" spans="1:17" ht="90" customHeight="1" x14ac:dyDescent="0.25">
      <c r="A117" s="46">
        <f t="shared" si="30"/>
        <v>24</v>
      </c>
      <c r="B117" s="26" t="s">
        <v>223</v>
      </c>
      <c r="C117" s="20" t="s">
        <v>33</v>
      </c>
      <c r="D117" s="24" t="s">
        <v>132</v>
      </c>
      <c r="E117" s="20" t="s">
        <v>179</v>
      </c>
      <c r="F117" s="21" t="s">
        <v>29</v>
      </c>
      <c r="G117" s="21" t="s">
        <v>29</v>
      </c>
      <c r="H117" s="21" t="s">
        <v>29</v>
      </c>
      <c r="I117" s="20" t="s">
        <v>134</v>
      </c>
      <c r="J117" s="25">
        <v>13490421.08</v>
      </c>
      <c r="K117" s="25">
        <f t="shared" si="32"/>
        <v>13490421.08</v>
      </c>
      <c r="L117" s="22">
        <v>0</v>
      </c>
      <c r="M117" s="22">
        <v>0</v>
      </c>
      <c r="N117" s="25">
        <f t="shared" si="29"/>
        <v>13490421.08</v>
      </c>
      <c r="O117" s="22">
        <v>0</v>
      </c>
      <c r="P117" s="28" t="s">
        <v>34</v>
      </c>
      <c r="Q117" s="29" t="s">
        <v>23</v>
      </c>
    </row>
    <row r="118" spans="1:17" ht="90" customHeight="1" x14ac:dyDescent="0.25">
      <c r="A118" s="46">
        <f t="shared" si="30"/>
        <v>25</v>
      </c>
      <c r="B118" s="26" t="s">
        <v>223</v>
      </c>
      <c r="C118" s="20" t="s">
        <v>33</v>
      </c>
      <c r="D118" s="24" t="s">
        <v>135</v>
      </c>
      <c r="E118" s="20" t="s">
        <v>180</v>
      </c>
      <c r="F118" s="21" t="s">
        <v>29</v>
      </c>
      <c r="G118" s="21" t="s">
        <v>29</v>
      </c>
      <c r="H118" s="21" t="s">
        <v>29</v>
      </c>
      <c r="I118" s="20" t="s">
        <v>137</v>
      </c>
      <c r="J118" s="25">
        <v>4895974</v>
      </c>
      <c r="K118" s="16">
        <f t="shared" si="32"/>
        <v>4895974</v>
      </c>
      <c r="L118" s="22">
        <v>0</v>
      </c>
      <c r="M118" s="22">
        <v>0</v>
      </c>
      <c r="N118" s="16">
        <f t="shared" si="29"/>
        <v>4895974</v>
      </c>
      <c r="O118" s="22">
        <v>0</v>
      </c>
      <c r="P118" s="28" t="s">
        <v>34</v>
      </c>
      <c r="Q118" s="29" t="s">
        <v>23</v>
      </c>
    </row>
    <row r="119" spans="1:17" ht="90" customHeight="1" x14ac:dyDescent="0.25">
      <c r="A119" s="46">
        <f t="shared" si="30"/>
        <v>26</v>
      </c>
      <c r="B119" s="26" t="s">
        <v>223</v>
      </c>
      <c r="C119" s="20" t="s">
        <v>33</v>
      </c>
      <c r="D119" s="30" t="s">
        <v>227</v>
      </c>
      <c r="E119" s="20" t="s">
        <v>181</v>
      </c>
      <c r="F119" s="21" t="s">
        <v>29</v>
      </c>
      <c r="G119" s="21" t="s">
        <v>29</v>
      </c>
      <c r="H119" s="21" t="s">
        <v>29</v>
      </c>
      <c r="I119" s="20" t="s">
        <v>139</v>
      </c>
      <c r="J119" s="25">
        <v>13532633.1</v>
      </c>
      <c r="K119" s="16">
        <f t="shared" si="32"/>
        <v>13532633.1</v>
      </c>
      <c r="L119" s="22">
        <v>0</v>
      </c>
      <c r="M119" s="22">
        <v>0</v>
      </c>
      <c r="N119" s="16">
        <f t="shared" si="29"/>
        <v>13532633.1</v>
      </c>
      <c r="O119" s="22">
        <v>0</v>
      </c>
      <c r="P119" s="28" t="s">
        <v>34</v>
      </c>
      <c r="Q119" s="29" t="s">
        <v>23</v>
      </c>
    </row>
    <row r="120" spans="1:17" ht="90" customHeight="1" thickBot="1" x14ac:dyDescent="0.3">
      <c r="A120" s="46">
        <f t="shared" si="30"/>
        <v>27</v>
      </c>
      <c r="B120" s="26" t="s">
        <v>223</v>
      </c>
      <c r="C120" s="20" t="s">
        <v>33</v>
      </c>
      <c r="D120" s="30" t="s">
        <v>140</v>
      </c>
      <c r="E120" s="20" t="s">
        <v>173</v>
      </c>
      <c r="F120" s="21" t="s">
        <v>29</v>
      </c>
      <c r="G120" s="21" t="s">
        <v>29</v>
      </c>
      <c r="H120" s="21" t="s">
        <v>29</v>
      </c>
      <c r="I120" s="20" t="s">
        <v>141</v>
      </c>
      <c r="J120" s="25">
        <v>3737039.48</v>
      </c>
      <c r="K120" s="16">
        <f t="shared" si="32"/>
        <v>3737039.48</v>
      </c>
      <c r="L120" s="22">
        <v>0</v>
      </c>
      <c r="M120" s="22">
        <v>0</v>
      </c>
      <c r="N120" s="16">
        <f t="shared" si="29"/>
        <v>3737039.48</v>
      </c>
      <c r="O120" s="22">
        <v>0</v>
      </c>
      <c r="P120" s="28" t="s">
        <v>34</v>
      </c>
      <c r="Q120" s="29" t="s">
        <v>23</v>
      </c>
    </row>
    <row r="121" spans="1:17" ht="47.25" customHeight="1" x14ac:dyDescent="0.25">
      <c r="A121" s="92" t="s">
        <v>142</v>
      </c>
      <c r="B121" s="93"/>
      <c r="C121" s="93"/>
      <c r="D121" s="93"/>
      <c r="E121" s="93"/>
      <c r="F121" s="50"/>
      <c r="G121" s="50"/>
      <c r="H121" s="50"/>
      <c r="I121" s="51"/>
      <c r="J121" s="52">
        <f t="shared" ref="J121:O121" si="33">SUM(J94:J120)</f>
        <v>234103116.47000006</v>
      </c>
      <c r="K121" s="52">
        <f t="shared" si="33"/>
        <v>234103116.47000006</v>
      </c>
      <c r="L121" s="52">
        <f t="shared" si="33"/>
        <v>0</v>
      </c>
      <c r="M121" s="52">
        <f t="shared" si="33"/>
        <v>0</v>
      </c>
      <c r="N121" s="52">
        <f t="shared" si="33"/>
        <v>234103116.47000006</v>
      </c>
      <c r="O121" s="52">
        <f t="shared" si="33"/>
        <v>0</v>
      </c>
      <c r="P121" s="53"/>
      <c r="Q121" s="54"/>
    </row>
    <row r="122" spans="1:17" ht="47.25" customHeight="1" x14ac:dyDescent="0.25">
      <c r="A122" s="55" t="s">
        <v>12</v>
      </c>
      <c r="B122" s="5"/>
      <c r="C122" s="5"/>
      <c r="D122" s="56"/>
      <c r="E122" s="5"/>
      <c r="F122" s="5"/>
      <c r="G122" s="5"/>
      <c r="H122" s="5"/>
      <c r="I122" s="5"/>
      <c r="J122" s="17">
        <v>0</v>
      </c>
      <c r="K122" s="17">
        <v>0</v>
      </c>
      <c r="L122" s="17">
        <v>0</v>
      </c>
      <c r="M122" s="17">
        <v>0</v>
      </c>
      <c r="N122" s="17">
        <v>0</v>
      </c>
      <c r="O122" s="17">
        <v>0</v>
      </c>
      <c r="P122" s="8"/>
      <c r="Q122" s="10"/>
    </row>
    <row r="123" spans="1:17" ht="47.25" customHeight="1" x14ac:dyDescent="0.25">
      <c r="A123" s="57" t="s">
        <v>56</v>
      </c>
      <c r="B123" s="6"/>
      <c r="C123" s="6"/>
      <c r="D123" s="58"/>
      <c r="E123" s="6"/>
      <c r="F123" s="6"/>
      <c r="G123" s="6"/>
      <c r="H123" s="6"/>
      <c r="I123" s="6"/>
      <c r="J123" s="7">
        <f t="shared" ref="J123:O123" si="34">J93</f>
        <v>0</v>
      </c>
      <c r="K123" s="7">
        <f t="shared" si="34"/>
        <v>0</v>
      </c>
      <c r="L123" s="7">
        <f t="shared" si="34"/>
        <v>0</v>
      </c>
      <c r="M123" s="7">
        <f t="shared" si="34"/>
        <v>0</v>
      </c>
      <c r="N123" s="7">
        <f t="shared" si="34"/>
        <v>0</v>
      </c>
      <c r="O123" s="7">
        <f t="shared" si="34"/>
        <v>0</v>
      </c>
      <c r="P123" s="9"/>
      <c r="Q123" s="11"/>
    </row>
    <row r="124" spans="1:17" ht="47.25" customHeight="1" thickBot="1" x14ac:dyDescent="0.3">
      <c r="A124" s="59" t="s">
        <v>143</v>
      </c>
      <c r="B124" s="18"/>
      <c r="C124" s="18"/>
      <c r="D124" s="18"/>
      <c r="E124" s="18"/>
      <c r="F124" s="18"/>
      <c r="G124" s="18"/>
      <c r="H124" s="18"/>
      <c r="I124" s="18"/>
      <c r="J124" s="69">
        <f t="shared" ref="J124:O124" si="35">SUM(J94:J120)</f>
        <v>234103116.47000006</v>
      </c>
      <c r="K124" s="69">
        <f t="shared" si="35"/>
        <v>234103116.47000006</v>
      </c>
      <c r="L124" s="69">
        <f t="shared" si="35"/>
        <v>0</v>
      </c>
      <c r="M124" s="69">
        <f t="shared" si="35"/>
        <v>0</v>
      </c>
      <c r="N124" s="69">
        <f t="shared" si="35"/>
        <v>234103116.47000006</v>
      </c>
      <c r="O124" s="69">
        <f t="shared" si="35"/>
        <v>0</v>
      </c>
      <c r="P124" s="12"/>
      <c r="Q124" s="13"/>
    </row>
    <row r="125" spans="1:17" s="101" customFormat="1" ht="60" customHeight="1" thickBot="1" x14ac:dyDescent="0.3">
      <c r="A125" s="98" t="s">
        <v>216</v>
      </c>
      <c r="B125" s="99"/>
      <c r="C125" s="99"/>
      <c r="D125" s="99"/>
      <c r="E125" s="99"/>
      <c r="F125" s="99"/>
      <c r="G125" s="99"/>
      <c r="H125" s="99"/>
      <c r="I125" s="99"/>
      <c r="J125" s="99"/>
      <c r="K125" s="99"/>
      <c r="L125" s="99"/>
      <c r="M125" s="99"/>
      <c r="N125" s="99"/>
      <c r="O125" s="99"/>
      <c r="P125" s="99"/>
      <c r="Q125" s="100"/>
    </row>
    <row r="126" spans="1:17" ht="90" customHeight="1" x14ac:dyDescent="0.25">
      <c r="A126" s="46">
        <v>1</v>
      </c>
      <c r="B126" s="20" t="s">
        <v>223</v>
      </c>
      <c r="C126" s="20" t="s">
        <v>44</v>
      </c>
      <c r="D126" s="63" t="s">
        <v>182</v>
      </c>
      <c r="E126" s="26" t="s">
        <v>183</v>
      </c>
      <c r="F126" s="21" t="s">
        <v>29</v>
      </c>
      <c r="G126" s="21" t="s">
        <v>29</v>
      </c>
      <c r="H126" s="21" t="s">
        <v>29</v>
      </c>
      <c r="I126" s="27" t="s">
        <v>184</v>
      </c>
      <c r="J126" s="25">
        <v>15559078.08</v>
      </c>
      <c r="K126" s="25">
        <f>SUM(L126:O126)</f>
        <v>15559078.08</v>
      </c>
      <c r="L126" s="22">
        <v>0</v>
      </c>
      <c r="M126" s="22">
        <v>0</v>
      </c>
      <c r="N126" s="25">
        <v>15559078.08</v>
      </c>
      <c r="O126" s="22">
        <v>0</v>
      </c>
      <c r="P126" s="16" t="s">
        <v>37</v>
      </c>
      <c r="Q126" s="23" t="s">
        <v>47</v>
      </c>
    </row>
    <row r="127" spans="1:17" ht="90" customHeight="1" x14ac:dyDescent="0.25">
      <c r="A127" s="46">
        <f t="shared" ref="A127:A134" si="36">A126+1</f>
        <v>2</v>
      </c>
      <c r="B127" s="20" t="s">
        <v>223</v>
      </c>
      <c r="C127" s="20" t="s">
        <v>185</v>
      </c>
      <c r="D127" s="63" t="s">
        <v>186</v>
      </c>
      <c r="E127" s="26" t="s">
        <v>183</v>
      </c>
      <c r="F127" s="21" t="s">
        <v>29</v>
      </c>
      <c r="G127" s="21" t="s">
        <v>29</v>
      </c>
      <c r="H127" s="21" t="s">
        <v>29</v>
      </c>
      <c r="I127" s="27" t="s">
        <v>184</v>
      </c>
      <c r="J127" s="25">
        <v>16866819.510000002</v>
      </c>
      <c r="K127" s="25">
        <f>SUM(L127:O127)</f>
        <v>16866819.510000002</v>
      </c>
      <c r="L127" s="22">
        <v>0</v>
      </c>
      <c r="M127" s="22">
        <v>0</v>
      </c>
      <c r="N127" s="25">
        <v>16866819.510000002</v>
      </c>
      <c r="O127" s="22">
        <v>0</v>
      </c>
      <c r="P127" s="16" t="s">
        <v>37</v>
      </c>
      <c r="Q127" s="23" t="s">
        <v>47</v>
      </c>
    </row>
    <row r="128" spans="1:17" ht="90" customHeight="1" x14ac:dyDescent="0.25">
      <c r="A128" s="46">
        <f t="shared" si="36"/>
        <v>3</v>
      </c>
      <c r="B128" s="20" t="s">
        <v>223</v>
      </c>
      <c r="C128" s="20" t="s">
        <v>44</v>
      </c>
      <c r="D128" s="63" t="s">
        <v>189</v>
      </c>
      <c r="E128" s="26" t="s">
        <v>183</v>
      </c>
      <c r="F128" s="21" t="s">
        <v>29</v>
      </c>
      <c r="G128" s="21" t="s">
        <v>29</v>
      </c>
      <c r="H128" s="21" t="s">
        <v>29</v>
      </c>
      <c r="I128" s="27" t="s">
        <v>184</v>
      </c>
      <c r="J128" s="25">
        <v>17717168.16</v>
      </c>
      <c r="K128" s="25">
        <f t="shared" ref="K128:K134" si="37">SUM(L128:O128)</f>
        <v>17717168.16</v>
      </c>
      <c r="L128" s="22">
        <v>0</v>
      </c>
      <c r="M128" s="22">
        <v>0</v>
      </c>
      <c r="N128" s="25">
        <v>17717168.16</v>
      </c>
      <c r="O128" s="22">
        <v>0</v>
      </c>
      <c r="P128" s="16" t="s">
        <v>37</v>
      </c>
      <c r="Q128" s="23" t="s">
        <v>47</v>
      </c>
    </row>
    <row r="129" spans="1:17" ht="90" customHeight="1" x14ac:dyDescent="0.25">
      <c r="A129" s="46">
        <f t="shared" si="36"/>
        <v>4</v>
      </c>
      <c r="B129" s="20" t="s">
        <v>223</v>
      </c>
      <c r="C129" s="20" t="s">
        <v>43</v>
      </c>
      <c r="D129" s="63" t="s">
        <v>190</v>
      </c>
      <c r="E129" s="26" t="s">
        <v>183</v>
      </c>
      <c r="F129" s="21" t="s">
        <v>29</v>
      </c>
      <c r="G129" s="21" t="s">
        <v>29</v>
      </c>
      <c r="H129" s="21" t="s">
        <v>29</v>
      </c>
      <c r="I129" s="27" t="s">
        <v>184</v>
      </c>
      <c r="J129" s="25">
        <v>16819770.84</v>
      </c>
      <c r="K129" s="25">
        <f t="shared" si="37"/>
        <v>16819770.84</v>
      </c>
      <c r="L129" s="22">
        <v>0</v>
      </c>
      <c r="M129" s="22">
        <v>0</v>
      </c>
      <c r="N129" s="25">
        <v>16819770.84</v>
      </c>
      <c r="O129" s="22">
        <v>0</v>
      </c>
      <c r="P129" s="16" t="s">
        <v>37</v>
      </c>
      <c r="Q129" s="23" t="s">
        <v>47</v>
      </c>
    </row>
    <row r="130" spans="1:17" ht="90" customHeight="1" x14ac:dyDescent="0.25">
      <c r="A130" s="46">
        <f t="shared" si="36"/>
        <v>5</v>
      </c>
      <c r="B130" s="20" t="s">
        <v>223</v>
      </c>
      <c r="C130" s="20" t="s">
        <v>43</v>
      </c>
      <c r="D130" s="63" t="s">
        <v>191</v>
      </c>
      <c r="E130" s="26" t="s">
        <v>183</v>
      </c>
      <c r="F130" s="21" t="s">
        <v>29</v>
      </c>
      <c r="G130" s="21" t="s">
        <v>29</v>
      </c>
      <c r="H130" s="21" t="s">
        <v>29</v>
      </c>
      <c r="I130" s="27" t="s">
        <v>184</v>
      </c>
      <c r="J130" s="25">
        <v>17702809.559999999</v>
      </c>
      <c r="K130" s="25">
        <f t="shared" si="37"/>
        <v>17702809.559999999</v>
      </c>
      <c r="L130" s="22">
        <v>0</v>
      </c>
      <c r="M130" s="22">
        <v>0</v>
      </c>
      <c r="N130" s="25">
        <v>17702809.559999999</v>
      </c>
      <c r="O130" s="22">
        <v>0</v>
      </c>
      <c r="P130" s="16" t="s">
        <v>37</v>
      </c>
      <c r="Q130" s="23" t="s">
        <v>47</v>
      </c>
    </row>
    <row r="131" spans="1:17" ht="90" customHeight="1" x14ac:dyDescent="0.25">
      <c r="A131" s="46">
        <f t="shared" si="36"/>
        <v>6</v>
      </c>
      <c r="B131" s="20" t="s">
        <v>223</v>
      </c>
      <c r="C131" s="20" t="s">
        <v>45</v>
      </c>
      <c r="D131" s="63" t="s">
        <v>192</v>
      </c>
      <c r="E131" s="26" t="s">
        <v>183</v>
      </c>
      <c r="F131" s="21" t="s">
        <v>29</v>
      </c>
      <c r="G131" s="21" t="s">
        <v>29</v>
      </c>
      <c r="H131" s="21" t="s">
        <v>29</v>
      </c>
      <c r="I131" s="27" t="s">
        <v>184</v>
      </c>
      <c r="J131" s="25">
        <v>17437997.280000001</v>
      </c>
      <c r="K131" s="25">
        <f t="shared" si="37"/>
        <v>17437997.280000001</v>
      </c>
      <c r="L131" s="22">
        <v>0</v>
      </c>
      <c r="M131" s="22">
        <v>0</v>
      </c>
      <c r="N131" s="25">
        <v>17437997.280000001</v>
      </c>
      <c r="O131" s="22">
        <v>0</v>
      </c>
      <c r="P131" s="16" t="s">
        <v>37</v>
      </c>
      <c r="Q131" s="23" t="s">
        <v>47</v>
      </c>
    </row>
    <row r="132" spans="1:17" ht="90" customHeight="1" x14ac:dyDescent="0.25">
      <c r="A132" s="46">
        <f t="shared" si="36"/>
        <v>7</v>
      </c>
      <c r="B132" s="20" t="s">
        <v>223</v>
      </c>
      <c r="C132" s="20" t="s">
        <v>46</v>
      </c>
      <c r="D132" s="63" t="s">
        <v>193</v>
      </c>
      <c r="E132" s="26" t="s">
        <v>183</v>
      </c>
      <c r="F132" s="21" t="s">
        <v>29</v>
      </c>
      <c r="G132" s="21" t="s">
        <v>29</v>
      </c>
      <c r="H132" s="21" t="s">
        <v>29</v>
      </c>
      <c r="I132" s="27" t="s">
        <v>184</v>
      </c>
      <c r="J132" s="25">
        <v>10241475.6</v>
      </c>
      <c r="K132" s="25">
        <f t="shared" si="37"/>
        <v>10241475.6</v>
      </c>
      <c r="L132" s="22">
        <v>0</v>
      </c>
      <c r="M132" s="22">
        <v>0</v>
      </c>
      <c r="N132" s="25">
        <v>10241475.6</v>
      </c>
      <c r="O132" s="22">
        <v>0</v>
      </c>
      <c r="P132" s="16" t="s">
        <v>37</v>
      </c>
      <c r="Q132" s="23" t="s">
        <v>47</v>
      </c>
    </row>
    <row r="133" spans="1:17" ht="90" customHeight="1" x14ac:dyDescent="0.25">
      <c r="A133" s="46">
        <f t="shared" si="36"/>
        <v>8</v>
      </c>
      <c r="B133" s="26" t="s">
        <v>223</v>
      </c>
      <c r="C133" s="20" t="s">
        <v>39</v>
      </c>
      <c r="D133" s="66" t="s">
        <v>194</v>
      </c>
      <c r="E133" s="20" t="s">
        <v>187</v>
      </c>
      <c r="F133" s="21" t="s">
        <v>29</v>
      </c>
      <c r="G133" s="21" t="s">
        <v>29</v>
      </c>
      <c r="H133" s="21" t="s">
        <v>29</v>
      </c>
      <c r="I133" s="24" t="s">
        <v>195</v>
      </c>
      <c r="J133" s="25">
        <v>12137169.539999999</v>
      </c>
      <c r="K133" s="25">
        <f t="shared" si="37"/>
        <v>12137169.539999999</v>
      </c>
      <c r="L133" s="22">
        <v>0</v>
      </c>
      <c r="M133" s="22">
        <v>0</v>
      </c>
      <c r="N133" s="25">
        <v>12137169.539999999</v>
      </c>
      <c r="O133" s="22">
        <v>0</v>
      </c>
      <c r="P133" s="16" t="s">
        <v>37</v>
      </c>
      <c r="Q133" s="23" t="s">
        <v>22</v>
      </c>
    </row>
    <row r="134" spans="1:17" ht="90" customHeight="1" thickBot="1" x14ac:dyDescent="0.3">
      <c r="A134" s="46">
        <f t="shared" si="36"/>
        <v>9</v>
      </c>
      <c r="B134" s="26" t="s">
        <v>223</v>
      </c>
      <c r="C134" s="21" t="s">
        <v>158</v>
      </c>
      <c r="D134" s="65" t="s">
        <v>229</v>
      </c>
      <c r="E134" s="21" t="s">
        <v>188</v>
      </c>
      <c r="F134" s="21" t="s">
        <v>29</v>
      </c>
      <c r="G134" s="21" t="s">
        <v>29</v>
      </c>
      <c r="H134" s="21" t="s">
        <v>29</v>
      </c>
      <c r="I134" s="31" t="s">
        <v>159</v>
      </c>
      <c r="J134" s="16">
        <v>7891390.8600000003</v>
      </c>
      <c r="K134" s="25">
        <f t="shared" si="37"/>
        <v>7891390.8600000003</v>
      </c>
      <c r="L134" s="22">
        <v>0</v>
      </c>
      <c r="M134" s="22">
        <v>0</v>
      </c>
      <c r="N134" s="16">
        <v>7891390.8600000003</v>
      </c>
      <c r="O134" s="22">
        <v>0</v>
      </c>
      <c r="P134" s="16" t="s">
        <v>37</v>
      </c>
      <c r="Q134" s="23" t="s">
        <v>22</v>
      </c>
    </row>
    <row r="135" spans="1:17" ht="47.25" customHeight="1" x14ac:dyDescent="0.25">
      <c r="A135" s="92" t="s">
        <v>63</v>
      </c>
      <c r="B135" s="93"/>
      <c r="C135" s="93"/>
      <c r="D135" s="93"/>
      <c r="E135" s="93"/>
      <c r="F135" s="50"/>
      <c r="G135" s="50"/>
      <c r="H135" s="50"/>
      <c r="I135" s="51"/>
      <c r="J135" s="52">
        <f>SUM(J126:J134)</f>
        <v>132373679.42999999</v>
      </c>
      <c r="K135" s="52">
        <f t="shared" ref="K135:O135" si="38">SUM(K126:K134)</f>
        <v>132373679.42999999</v>
      </c>
      <c r="L135" s="52">
        <f t="shared" si="38"/>
        <v>0</v>
      </c>
      <c r="M135" s="52">
        <f t="shared" si="38"/>
        <v>0</v>
      </c>
      <c r="N135" s="52">
        <f t="shared" si="38"/>
        <v>132373679.42999999</v>
      </c>
      <c r="O135" s="52">
        <f t="shared" si="38"/>
        <v>0</v>
      </c>
      <c r="P135" s="53"/>
      <c r="Q135" s="54"/>
    </row>
    <row r="136" spans="1:17" ht="47.25" customHeight="1" x14ac:dyDescent="0.25">
      <c r="A136" s="55" t="s">
        <v>12</v>
      </c>
      <c r="B136" s="5"/>
      <c r="C136" s="5"/>
      <c r="D136" s="56"/>
      <c r="E136" s="5"/>
      <c r="F136" s="5"/>
      <c r="G136" s="5"/>
      <c r="H136" s="5"/>
      <c r="I136" s="5"/>
      <c r="J136" s="17">
        <v>0</v>
      </c>
      <c r="K136" s="17">
        <v>0</v>
      </c>
      <c r="L136" s="17">
        <v>0</v>
      </c>
      <c r="M136" s="17">
        <v>0</v>
      </c>
      <c r="N136" s="17">
        <v>0</v>
      </c>
      <c r="O136" s="17">
        <v>0</v>
      </c>
      <c r="P136" s="8"/>
      <c r="Q136" s="10"/>
    </row>
    <row r="137" spans="1:17" ht="47.25" customHeight="1" x14ac:dyDescent="0.25">
      <c r="A137" s="57" t="s">
        <v>56</v>
      </c>
      <c r="B137" s="6"/>
      <c r="C137" s="6"/>
      <c r="D137" s="58"/>
      <c r="E137" s="6"/>
      <c r="F137" s="6"/>
      <c r="G137" s="6"/>
      <c r="H137" s="6"/>
      <c r="I137" s="6"/>
      <c r="J137" s="7">
        <f t="shared" ref="J137:O137" si="39">J125</f>
        <v>0</v>
      </c>
      <c r="K137" s="7">
        <f t="shared" si="39"/>
        <v>0</v>
      </c>
      <c r="L137" s="7">
        <f t="shared" si="39"/>
        <v>0</v>
      </c>
      <c r="M137" s="7">
        <f t="shared" si="39"/>
        <v>0</v>
      </c>
      <c r="N137" s="7">
        <f t="shared" si="39"/>
        <v>0</v>
      </c>
      <c r="O137" s="7">
        <f t="shared" si="39"/>
        <v>0</v>
      </c>
      <c r="P137" s="9"/>
      <c r="Q137" s="11"/>
    </row>
    <row r="138" spans="1:17" ht="47.25" customHeight="1" thickBot="1" x14ac:dyDescent="0.3">
      <c r="A138" s="59" t="s">
        <v>71</v>
      </c>
      <c r="B138" s="18"/>
      <c r="C138" s="18"/>
      <c r="D138" s="18"/>
      <c r="E138" s="18"/>
      <c r="F138" s="18"/>
      <c r="G138" s="18"/>
      <c r="H138" s="18"/>
      <c r="I138" s="18"/>
      <c r="J138" s="19">
        <f>SUM(J126:J134)</f>
        <v>132373679.42999999</v>
      </c>
      <c r="K138" s="19">
        <f t="shared" ref="K138:O138" si="40">SUM(K126:K134)</f>
        <v>132373679.42999999</v>
      </c>
      <c r="L138" s="19">
        <f t="shared" si="40"/>
        <v>0</v>
      </c>
      <c r="M138" s="19">
        <f t="shared" si="40"/>
        <v>0</v>
      </c>
      <c r="N138" s="19">
        <f t="shared" si="40"/>
        <v>132373679.42999999</v>
      </c>
      <c r="O138" s="19">
        <f t="shared" si="40"/>
        <v>0</v>
      </c>
      <c r="P138" s="12"/>
      <c r="Q138" s="13"/>
    </row>
    <row r="139" spans="1:17" s="101" customFormat="1" ht="50.25" customHeight="1" thickBot="1" x14ac:dyDescent="0.3">
      <c r="A139" s="98" t="s">
        <v>217</v>
      </c>
      <c r="B139" s="99"/>
      <c r="C139" s="99"/>
      <c r="D139" s="99"/>
      <c r="E139" s="99"/>
      <c r="F139" s="99"/>
      <c r="G139" s="99"/>
      <c r="H139" s="99"/>
      <c r="I139" s="99"/>
      <c r="J139" s="99"/>
      <c r="K139" s="99"/>
      <c r="L139" s="99"/>
      <c r="M139" s="99"/>
      <c r="N139" s="99"/>
      <c r="O139" s="99"/>
      <c r="P139" s="99"/>
      <c r="Q139" s="100"/>
    </row>
    <row r="140" spans="1:17" ht="89.25" customHeight="1" x14ac:dyDescent="0.25">
      <c r="A140" s="60">
        <v>1</v>
      </c>
      <c r="B140" s="24" t="s">
        <v>223</v>
      </c>
      <c r="C140" s="31" t="s">
        <v>196</v>
      </c>
      <c r="D140" s="65" t="s">
        <v>232</v>
      </c>
      <c r="E140" s="31" t="s">
        <v>41</v>
      </c>
      <c r="F140" s="31" t="s">
        <v>29</v>
      </c>
      <c r="G140" s="31" t="s">
        <v>29</v>
      </c>
      <c r="H140" s="31" t="s">
        <v>29</v>
      </c>
      <c r="I140" s="31" t="s">
        <v>197</v>
      </c>
      <c r="J140" s="25">
        <v>1589840</v>
      </c>
      <c r="K140" s="25">
        <f>SUM(L140:O140)</f>
        <v>1589840</v>
      </c>
      <c r="L140" s="16">
        <v>0</v>
      </c>
      <c r="M140" s="16">
        <v>0</v>
      </c>
      <c r="N140" s="25">
        <v>1589840</v>
      </c>
      <c r="O140" s="16">
        <v>0</v>
      </c>
      <c r="P140" s="16" t="s">
        <v>40</v>
      </c>
      <c r="Q140" s="40" t="s">
        <v>22</v>
      </c>
    </row>
    <row r="141" spans="1:17" ht="89.25" customHeight="1" thickBot="1" x14ac:dyDescent="0.3">
      <c r="A141" s="60">
        <v>2</v>
      </c>
      <c r="B141" s="41" t="s">
        <v>223</v>
      </c>
      <c r="C141" s="41" t="s">
        <v>199</v>
      </c>
      <c r="D141" s="67" t="s">
        <v>200</v>
      </c>
      <c r="E141" s="41" t="s">
        <v>198</v>
      </c>
      <c r="F141" s="41" t="s">
        <v>29</v>
      </c>
      <c r="G141" s="41" t="s">
        <v>29</v>
      </c>
      <c r="H141" s="41" t="s">
        <v>29</v>
      </c>
      <c r="I141" s="41" t="s">
        <v>201</v>
      </c>
      <c r="J141" s="42">
        <v>7587523.8099999996</v>
      </c>
      <c r="K141" s="42">
        <f>SUM(L141:O141)</f>
        <v>7587523.8099999996</v>
      </c>
      <c r="L141" s="42">
        <v>0</v>
      </c>
      <c r="M141" s="42">
        <v>0</v>
      </c>
      <c r="N141" s="42">
        <v>7587523.8099999996</v>
      </c>
      <c r="O141" s="42">
        <v>0</v>
      </c>
      <c r="P141" s="42" t="s">
        <v>40</v>
      </c>
      <c r="Q141" s="43" t="s">
        <v>23</v>
      </c>
    </row>
    <row r="142" spans="1:17" ht="47.25" customHeight="1" x14ac:dyDescent="0.25">
      <c r="A142" s="92" t="s">
        <v>64</v>
      </c>
      <c r="B142" s="93"/>
      <c r="C142" s="93"/>
      <c r="D142" s="93"/>
      <c r="E142" s="93"/>
      <c r="F142" s="50"/>
      <c r="G142" s="50"/>
      <c r="H142" s="50"/>
      <c r="I142" s="51"/>
      <c r="J142" s="52">
        <f>SUM(J140:J141)</f>
        <v>9177363.8099999987</v>
      </c>
      <c r="K142" s="52">
        <f>SUM(K140:K141)</f>
        <v>9177363.8099999987</v>
      </c>
      <c r="L142" s="52">
        <f t="shared" ref="K142:O142" si="41">SUM(L140:L141)</f>
        <v>0</v>
      </c>
      <c r="M142" s="52">
        <f t="shared" si="41"/>
        <v>0</v>
      </c>
      <c r="N142" s="52">
        <f t="shared" si="41"/>
        <v>9177363.8099999987</v>
      </c>
      <c r="O142" s="52">
        <f t="shared" si="41"/>
        <v>0</v>
      </c>
      <c r="P142" s="53"/>
      <c r="Q142" s="54"/>
    </row>
    <row r="143" spans="1:17" ht="47.25" customHeight="1" x14ac:dyDescent="0.25">
      <c r="A143" s="55" t="s">
        <v>12</v>
      </c>
      <c r="B143" s="5"/>
      <c r="C143" s="5"/>
      <c r="D143" s="56"/>
      <c r="E143" s="5"/>
      <c r="F143" s="5"/>
      <c r="G143" s="5"/>
      <c r="H143" s="5"/>
      <c r="I143" s="5"/>
      <c r="J143" s="17">
        <v>0</v>
      </c>
      <c r="K143" s="17">
        <v>0</v>
      </c>
      <c r="L143" s="17">
        <v>0</v>
      </c>
      <c r="M143" s="17">
        <v>0</v>
      </c>
      <c r="N143" s="17">
        <v>0</v>
      </c>
      <c r="O143" s="17">
        <v>0</v>
      </c>
      <c r="P143" s="8"/>
      <c r="Q143" s="10"/>
    </row>
    <row r="144" spans="1:17" ht="47.25" customHeight="1" x14ac:dyDescent="0.25">
      <c r="A144" s="57" t="s">
        <v>56</v>
      </c>
      <c r="B144" s="6"/>
      <c r="C144" s="6"/>
      <c r="D144" s="58"/>
      <c r="E144" s="6"/>
      <c r="F144" s="6"/>
      <c r="G144" s="6"/>
      <c r="H144" s="6"/>
      <c r="I144" s="6"/>
      <c r="J144" s="7">
        <v>0</v>
      </c>
      <c r="K144" s="7">
        <v>0</v>
      </c>
      <c r="L144" s="7">
        <v>0</v>
      </c>
      <c r="M144" s="7">
        <v>0</v>
      </c>
      <c r="N144" s="7">
        <v>0</v>
      </c>
      <c r="O144" s="7">
        <v>0</v>
      </c>
      <c r="P144" s="9"/>
      <c r="Q144" s="11"/>
    </row>
    <row r="145" spans="1:17" ht="47.25" customHeight="1" thickBot="1" x14ac:dyDescent="0.3">
      <c r="A145" s="59" t="s">
        <v>61</v>
      </c>
      <c r="B145" s="18"/>
      <c r="C145" s="18"/>
      <c r="D145" s="18"/>
      <c r="E145" s="18"/>
      <c r="F145" s="18"/>
      <c r="G145" s="18"/>
      <c r="H145" s="18"/>
      <c r="I145" s="18"/>
      <c r="J145" s="19">
        <f>SUM(J140:J141)</f>
        <v>9177363.8099999987</v>
      </c>
      <c r="K145" s="19">
        <f>SUM(K140:K141)</f>
        <v>9177363.8099999987</v>
      </c>
      <c r="L145" s="19">
        <f t="shared" ref="K145:O145" si="42">SUM(L140:L141)</f>
        <v>0</v>
      </c>
      <c r="M145" s="19">
        <f t="shared" si="42"/>
        <v>0</v>
      </c>
      <c r="N145" s="19">
        <f t="shared" si="42"/>
        <v>9177363.8099999987</v>
      </c>
      <c r="O145" s="19">
        <f t="shared" si="42"/>
        <v>0</v>
      </c>
      <c r="P145" s="12"/>
      <c r="Q145" s="13"/>
    </row>
    <row r="146" spans="1:17" s="45" customFormat="1" ht="64.150000000000006" hidden="1" customHeight="1" thickBot="1" x14ac:dyDescent="0.3">
      <c r="A146" s="82" t="s">
        <v>65</v>
      </c>
      <c r="B146" s="83"/>
      <c r="C146" s="83"/>
      <c r="D146" s="83"/>
      <c r="E146" s="83"/>
      <c r="F146" s="83"/>
      <c r="G146" s="83"/>
      <c r="H146" s="83"/>
      <c r="I146" s="83"/>
      <c r="J146" s="83"/>
      <c r="K146" s="83"/>
      <c r="L146" s="83"/>
      <c r="M146" s="83"/>
      <c r="N146" s="83"/>
      <c r="O146" s="83"/>
      <c r="P146" s="83"/>
      <c r="Q146" s="84"/>
    </row>
    <row r="147" spans="1:17" ht="47.25" hidden="1" customHeight="1" x14ac:dyDescent="0.25">
      <c r="A147" s="92" t="s">
        <v>60</v>
      </c>
      <c r="B147" s="93"/>
      <c r="C147" s="93"/>
      <c r="D147" s="93"/>
      <c r="E147" s="93"/>
      <c r="F147" s="50"/>
      <c r="G147" s="50"/>
      <c r="H147" s="50"/>
      <c r="I147" s="51"/>
      <c r="J147" s="52">
        <f>SUM(J14+J71+J142)</f>
        <v>12117725.959999999</v>
      </c>
      <c r="K147" s="52">
        <f>SUM(K14+K71+K142)</f>
        <v>12117725.959999999</v>
      </c>
      <c r="L147" s="52">
        <f>L142+L71</f>
        <v>0</v>
      </c>
      <c r="M147" s="52">
        <f>SUM(M142+M71)</f>
        <v>0</v>
      </c>
      <c r="N147" s="52">
        <f>SUM(N142+N71)</f>
        <v>9177363.8099999987</v>
      </c>
      <c r="O147" s="52">
        <f>SUM(O146)</f>
        <v>0</v>
      </c>
      <c r="P147" s="53"/>
      <c r="Q147" s="54"/>
    </row>
    <row r="148" spans="1:17" ht="47.25" hidden="1" customHeight="1" x14ac:dyDescent="0.25">
      <c r="A148" s="55" t="s">
        <v>12</v>
      </c>
      <c r="B148" s="5"/>
      <c r="C148" s="5"/>
      <c r="D148" s="56"/>
      <c r="E148" s="5"/>
      <c r="F148" s="5"/>
      <c r="G148" s="5"/>
      <c r="H148" s="5"/>
      <c r="I148" s="5"/>
      <c r="J148" s="17">
        <v>0</v>
      </c>
      <c r="K148" s="17">
        <v>0</v>
      </c>
      <c r="L148" s="17">
        <v>0</v>
      </c>
      <c r="M148" s="17">
        <v>0</v>
      </c>
      <c r="N148" s="17">
        <v>0</v>
      </c>
      <c r="O148" s="17">
        <v>0</v>
      </c>
      <c r="P148" s="8"/>
      <c r="Q148" s="10"/>
    </row>
    <row r="149" spans="1:17" ht="47.25" hidden="1" customHeight="1" x14ac:dyDescent="0.25">
      <c r="A149" s="57" t="s">
        <v>56</v>
      </c>
      <c r="B149" s="6"/>
      <c r="C149" s="6"/>
      <c r="D149" s="58"/>
      <c r="E149" s="6"/>
      <c r="F149" s="6"/>
      <c r="G149" s="6"/>
      <c r="H149" s="6"/>
      <c r="I149" s="6"/>
      <c r="J149" s="7">
        <f>SUM(J16+J73)</f>
        <v>0</v>
      </c>
      <c r="K149" s="7">
        <f>SUM(K16+K73)</f>
        <v>0</v>
      </c>
      <c r="L149" s="7">
        <f>SUM(L16+L73)</f>
        <v>0</v>
      </c>
      <c r="M149" s="7">
        <f>SUM(M16+M73)</f>
        <v>0</v>
      </c>
      <c r="N149" s="7">
        <f>SUM(N73)</f>
        <v>0</v>
      </c>
      <c r="O149" s="7">
        <v>0</v>
      </c>
      <c r="P149" s="9"/>
      <c r="Q149" s="11"/>
    </row>
    <row r="150" spans="1:17" ht="47.25" hidden="1" customHeight="1" thickBot="1" x14ac:dyDescent="0.3">
      <c r="A150" s="59" t="s">
        <v>61</v>
      </c>
      <c r="B150" s="18"/>
      <c r="C150" s="18"/>
      <c r="D150" s="18"/>
      <c r="E150" s="18"/>
      <c r="F150" s="18"/>
      <c r="G150" s="18"/>
      <c r="H150" s="18"/>
      <c r="I150" s="18"/>
      <c r="J150" s="19">
        <f>SUM(J147)</f>
        <v>12117725.959999999</v>
      </c>
      <c r="K150" s="19">
        <f>SUM(K147)</f>
        <v>12117725.959999999</v>
      </c>
      <c r="L150" s="19">
        <f>SUM(L145+L74)</f>
        <v>0</v>
      </c>
      <c r="M150" s="19">
        <f>SUM(M145+M74)</f>
        <v>0</v>
      </c>
      <c r="N150" s="19">
        <f>SUM(N147)</f>
        <v>9177363.8099999987</v>
      </c>
      <c r="O150" s="19">
        <f>SUM(O74)</f>
        <v>0</v>
      </c>
      <c r="P150" s="12"/>
      <c r="Q150" s="13"/>
    </row>
    <row r="151" spans="1:17" hidden="1" x14ac:dyDescent="0.25"/>
    <row r="152" spans="1:17" hidden="1" x14ac:dyDescent="0.25"/>
    <row r="153" spans="1:17" hidden="1" x14ac:dyDescent="0.25"/>
    <row r="154" spans="1:17" hidden="1" x14ac:dyDescent="0.25"/>
    <row r="155" spans="1:17" hidden="1" x14ac:dyDescent="0.25"/>
    <row r="156" spans="1:17" hidden="1" x14ac:dyDescent="0.25"/>
    <row r="157" spans="1:17" hidden="1" x14ac:dyDescent="0.25"/>
    <row r="158" spans="1:17" hidden="1" x14ac:dyDescent="0.25"/>
    <row r="159" spans="1:17" hidden="1" x14ac:dyDescent="0.25"/>
    <row r="160" spans="1:17" hidden="1" x14ac:dyDescent="0.25"/>
    <row r="161" spans="1:17" hidden="1" x14ac:dyDescent="0.25"/>
    <row r="162" spans="1:17" hidden="1" x14ac:dyDescent="0.25"/>
    <row r="163" spans="1:17" ht="179.45" hidden="1" customHeight="1" x14ac:dyDescent="0.25">
      <c r="A163" s="97" t="s">
        <v>233</v>
      </c>
      <c r="B163" s="97"/>
      <c r="C163" s="97"/>
      <c r="D163" s="97"/>
      <c r="E163" s="97"/>
      <c r="F163" s="97"/>
      <c r="G163" s="97"/>
    </row>
    <row r="164" spans="1:17" s="45" customFormat="1" ht="58.5" customHeight="1" thickBot="1" x14ac:dyDescent="0.3">
      <c r="A164" s="82" t="s">
        <v>219</v>
      </c>
      <c r="B164" s="83"/>
      <c r="C164" s="83"/>
      <c r="D164" s="83"/>
      <c r="E164" s="83"/>
      <c r="F164" s="83"/>
      <c r="G164" s="83"/>
      <c r="H164" s="83"/>
      <c r="I164" s="83"/>
      <c r="J164" s="83"/>
      <c r="K164" s="83"/>
      <c r="L164" s="83"/>
      <c r="M164" s="83"/>
      <c r="N164" s="83"/>
      <c r="O164" s="83"/>
      <c r="P164" s="83"/>
      <c r="Q164" s="84"/>
    </row>
    <row r="165" spans="1:17" ht="47.25" customHeight="1" x14ac:dyDescent="0.25">
      <c r="A165" s="92" t="s">
        <v>221</v>
      </c>
      <c r="B165" s="93"/>
      <c r="C165" s="93"/>
      <c r="D165" s="93"/>
      <c r="E165" s="50"/>
      <c r="F165" s="50"/>
      <c r="G165" s="50"/>
      <c r="H165" s="51"/>
      <c r="I165" s="51"/>
      <c r="J165" s="52">
        <f>J142+J135+J121+J89+J83+J77+J71+J65+J54+J21+J14+J7</f>
        <v>1128729484.0800002</v>
      </c>
      <c r="K165" s="52">
        <f>K166+K167+K168</f>
        <v>1128729484.0800002</v>
      </c>
      <c r="L165" s="52">
        <f t="shared" ref="K165:P165" si="43">L142+L135+L121+L89+L83+L77+L71+L65+L54+L21+L14+L7</f>
        <v>0</v>
      </c>
      <c r="M165" s="52">
        <f t="shared" si="43"/>
        <v>0</v>
      </c>
      <c r="N165" s="52">
        <f t="shared" si="43"/>
        <v>1128729484.0800002</v>
      </c>
      <c r="O165" s="52">
        <f t="shared" si="43"/>
        <v>0</v>
      </c>
      <c r="P165" s="52"/>
      <c r="Q165" s="54"/>
    </row>
    <row r="166" spans="1:17" ht="47.25" customHeight="1" x14ac:dyDescent="0.25">
      <c r="A166" s="55" t="s">
        <v>12</v>
      </c>
      <c r="B166" s="5"/>
      <c r="C166" s="56"/>
      <c r="D166" s="5"/>
      <c r="E166" s="5"/>
      <c r="F166" s="5"/>
      <c r="G166" s="5"/>
      <c r="H166" s="5"/>
      <c r="I166" s="5"/>
      <c r="J166" s="17">
        <f>J143+J136+J122+J90+J84+J78+J72+J66+J55+J22+J15+J8</f>
        <v>0</v>
      </c>
      <c r="K166" s="17">
        <f t="shared" ref="K166:O166" si="44">K143+K136+K122+K90+K84+K78+K72+K66+K55+K22+K15+K8</f>
        <v>0</v>
      </c>
      <c r="L166" s="17">
        <f t="shared" si="44"/>
        <v>0</v>
      </c>
      <c r="M166" s="17">
        <f t="shared" si="44"/>
        <v>0</v>
      </c>
      <c r="N166" s="17">
        <f t="shared" si="44"/>
        <v>0</v>
      </c>
      <c r="O166" s="17">
        <f t="shared" si="44"/>
        <v>0</v>
      </c>
      <c r="P166" s="17"/>
      <c r="Q166" s="10"/>
    </row>
    <row r="167" spans="1:17" ht="47.25" customHeight="1" x14ac:dyDescent="0.25">
      <c r="A167" s="57" t="s">
        <v>220</v>
      </c>
      <c r="B167" s="6"/>
      <c r="C167" s="58"/>
      <c r="D167" s="6"/>
      <c r="E167" s="6"/>
      <c r="F167" s="6"/>
      <c r="G167" s="6"/>
      <c r="H167" s="6"/>
      <c r="I167" s="6"/>
      <c r="J167" s="7">
        <f>J144+J137+J123+J91+J85+J79+J73+J67+J56+J23+J16+J9</f>
        <v>0</v>
      </c>
      <c r="K167" s="7">
        <f t="shared" ref="K167:O167" si="45">K144+K137+K123+K91+K85+K79+K73+K67+K56+K23+K16+K9</f>
        <v>0</v>
      </c>
      <c r="L167" s="7">
        <f t="shared" si="45"/>
        <v>0</v>
      </c>
      <c r="M167" s="7">
        <f t="shared" si="45"/>
        <v>0</v>
      </c>
      <c r="N167" s="7">
        <f t="shared" si="45"/>
        <v>0</v>
      </c>
      <c r="O167" s="7">
        <f t="shared" si="45"/>
        <v>0</v>
      </c>
      <c r="P167" s="9"/>
      <c r="Q167" s="11"/>
    </row>
    <row r="168" spans="1:17" ht="47.25" customHeight="1" thickBot="1" x14ac:dyDescent="0.3">
      <c r="A168" s="59" t="s">
        <v>222</v>
      </c>
      <c r="B168" s="18"/>
      <c r="C168" s="18"/>
      <c r="D168" s="18"/>
      <c r="E168" s="18"/>
      <c r="F168" s="18"/>
      <c r="G168" s="18"/>
      <c r="H168" s="18"/>
      <c r="I168" s="18"/>
      <c r="J168" s="19">
        <f>J145+J138+J124+J92+J86+J80+J74+J68+J57+J24+J17+J10</f>
        <v>1128729484.0800002</v>
      </c>
      <c r="K168" s="19">
        <f t="shared" ref="K168:O168" si="46">K145+K138+K124+K92+K86+K80+K74+K68+K57+K24+K17+K10</f>
        <v>1128729484.0800002</v>
      </c>
      <c r="L168" s="19">
        <f t="shared" si="46"/>
        <v>0</v>
      </c>
      <c r="M168" s="19">
        <f t="shared" si="46"/>
        <v>0</v>
      </c>
      <c r="N168" s="19">
        <f t="shared" si="46"/>
        <v>1128729484.0800002</v>
      </c>
      <c r="O168" s="19">
        <f t="shared" si="46"/>
        <v>0</v>
      </c>
      <c r="P168" s="12"/>
      <c r="Q168" s="13"/>
    </row>
  </sheetData>
  <mergeCells count="44">
    <mergeCell ref="A164:Q164"/>
    <mergeCell ref="A165:D165"/>
    <mergeCell ref="A147:E147"/>
    <mergeCell ref="A163:G163"/>
    <mergeCell ref="N1:Q1"/>
    <mergeCell ref="A121:E121"/>
    <mergeCell ref="A125:Q125"/>
    <mergeCell ref="A135:E135"/>
    <mergeCell ref="A139:Q139"/>
    <mergeCell ref="A142:E142"/>
    <mergeCell ref="A146:Q146"/>
    <mergeCell ref="A77:E77"/>
    <mergeCell ref="A81:Q81"/>
    <mergeCell ref="A83:E83"/>
    <mergeCell ref="A87:Q87"/>
    <mergeCell ref="A89:E89"/>
    <mergeCell ref="A93:Q93"/>
    <mergeCell ref="A54:E54"/>
    <mergeCell ref="A58:Q58"/>
    <mergeCell ref="A65:E65"/>
    <mergeCell ref="A69:Q69"/>
    <mergeCell ref="A71:E71"/>
    <mergeCell ref="A75:Q75"/>
    <mergeCell ref="A25:Q25"/>
    <mergeCell ref="I3:I4"/>
    <mergeCell ref="J3:J4"/>
    <mergeCell ref="K3:O3"/>
    <mergeCell ref="P3:P4"/>
    <mergeCell ref="Q3:Q4"/>
    <mergeCell ref="A5:Q5"/>
    <mergeCell ref="A11:Q11"/>
    <mergeCell ref="A18:Q18"/>
    <mergeCell ref="A7:D7"/>
    <mergeCell ref="A14:D14"/>
    <mergeCell ref="A21:D21"/>
    <mergeCell ref="A2:Q2"/>
    <mergeCell ref="A3:A4"/>
    <mergeCell ref="B3:B4"/>
    <mergeCell ref="C3:C4"/>
    <mergeCell ref="D3:D4"/>
    <mergeCell ref="E3:E4"/>
    <mergeCell ref="F3:F4"/>
    <mergeCell ref="G3:G4"/>
    <mergeCell ref="H3:H4"/>
  </mergeCells>
  <pageMargins left="0.25" right="0.25" top="0.75" bottom="0.75" header="0.3" footer="0.3"/>
  <pageSetup paperSize="9" scale="24" fitToHeight="0" orientation="landscape" r:id="rId1"/>
  <rowBreaks count="1" manualBreakCount="1">
    <brk id="4" max="1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3"/>
  <sheetViews>
    <sheetView workbookViewId="0">
      <selection activeCell="I19" sqref="I19"/>
    </sheetView>
  </sheetViews>
  <sheetFormatPr defaultRowHeight="15" x14ac:dyDescent="0.25"/>
  <cols>
    <col min="2" max="2" width="26.7109375" customWidth="1"/>
  </cols>
  <sheetData>
    <row r="2" spans="2:2" ht="15.75" x14ac:dyDescent="0.25">
      <c r="B2" s="4" t="s">
        <v>6</v>
      </c>
    </row>
    <row r="3" spans="2:2" ht="31.5" x14ac:dyDescent="0.25">
      <c r="B3" s="4" t="s">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2026_СЗ</vt:lpstr>
      <vt:lpstr>Лист2</vt:lpstr>
      <vt:lpstr>'2026_СЗ'!Область_печати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Марышева Елена</dc:creator>
  <cp:lastModifiedBy>u1510</cp:lastModifiedBy>
  <cp:lastPrinted>2022-11-03T08:14:23Z</cp:lastPrinted>
  <dcterms:created xsi:type="dcterms:W3CDTF">2021-07-02T07:35:59Z</dcterms:created>
  <dcterms:modified xsi:type="dcterms:W3CDTF">2026-02-02T11:45:09Z</dcterms:modified>
</cp:coreProperties>
</file>