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"/>
    </mc:Choice>
  </mc:AlternateContent>
  <xr:revisionPtr revIDLastSave="0" documentId="13_ncr:1_{54C33767-BE6C-4DE7-B651-0DB026A4C6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СЗ" sheetId="7" r:id="rId1"/>
    <sheet name="Лист2" sheetId="4" state="hidden" r:id="rId2"/>
  </sheets>
  <definedNames>
    <definedName name="_xlnm.Print_Area" localSheetId="0">'2025_СЗ'!$A$1:$Q$165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8" i="7" l="1"/>
  <c r="K161" i="7"/>
  <c r="L161" i="7"/>
  <c r="M161" i="7"/>
  <c r="N161" i="7"/>
  <c r="O161" i="7"/>
  <c r="J159" i="7"/>
  <c r="J160" i="7"/>
  <c r="J161" i="7"/>
  <c r="L158" i="7"/>
  <c r="M158" i="7"/>
  <c r="N158" i="7"/>
  <c r="O158" i="7"/>
  <c r="J158" i="7"/>
  <c r="K156" i="7"/>
  <c r="K153" i="7" s="1"/>
  <c r="L156" i="7"/>
  <c r="M156" i="7"/>
  <c r="N156" i="7"/>
  <c r="O156" i="7"/>
  <c r="J156" i="7"/>
  <c r="J153" i="7"/>
  <c r="K149" i="7"/>
  <c r="L149" i="7"/>
  <c r="M149" i="7"/>
  <c r="N149" i="7"/>
  <c r="O149" i="7"/>
  <c r="J149" i="7"/>
  <c r="L146" i="7"/>
  <c r="M146" i="7"/>
  <c r="N146" i="7"/>
  <c r="O146" i="7"/>
  <c r="J146" i="7"/>
  <c r="L135" i="7"/>
  <c r="M135" i="7"/>
  <c r="O135" i="7"/>
  <c r="J135" i="7"/>
  <c r="L132" i="7"/>
  <c r="M132" i="7"/>
  <c r="O132" i="7"/>
  <c r="J132" i="7"/>
  <c r="J94" i="7"/>
  <c r="L94" i="7"/>
  <c r="M94" i="7"/>
  <c r="N94" i="7"/>
  <c r="O94" i="7"/>
  <c r="K85" i="7"/>
  <c r="L85" i="7"/>
  <c r="M85" i="7"/>
  <c r="N85" i="7"/>
  <c r="O85" i="7"/>
  <c r="J85" i="7"/>
  <c r="L82" i="7"/>
  <c r="M82" i="7"/>
  <c r="N82" i="7"/>
  <c r="O82" i="7"/>
  <c r="J82" i="7"/>
  <c r="J73" i="7"/>
  <c r="J70" i="7"/>
  <c r="L62" i="7"/>
  <c r="M62" i="7"/>
  <c r="O62" i="7"/>
  <c r="J62" i="7"/>
  <c r="L59" i="7"/>
  <c r="M59" i="7"/>
  <c r="O59" i="7"/>
  <c r="J59" i="7"/>
  <c r="J21" i="7"/>
  <c r="L24" i="7"/>
  <c r="M24" i="7"/>
  <c r="O24" i="7"/>
  <c r="J24" i="7"/>
  <c r="L21" i="7"/>
  <c r="M21" i="7"/>
  <c r="O21" i="7"/>
  <c r="K17" i="7"/>
  <c r="L17" i="7"/>
  <c r="M17" i="7"/>
  <c r="N17" i="7"/>
  <c r="O17" i="7"/>
  <c r="J17" i="7"/>
  <c r="K14" i="7"/>
  <c r="L14" i="7"/>
  <c r="M14" i="7"/>
  <c r="N14" i="7"/>
  <c r="O14" i="7"/>
  <c r="J14" i="7"/>
  <c r="O73" i="7" l="1"/>
  <c r="M73" i="7"/>
  <c r="L73" i="7"/>
  <c r="K131" i="7" l="1"/>
  <c r="N131" i="7" s="1"/>
  <c r="K130" i="7"/>
  <c r="N130" i="7" s="1"/>
  <c r="K129" i="7"/>
  <c r="N129" i="7" s="1"/>
  <c r="K128" i="7"/>
  <c r="N128" i="7" s="1"/>
  <c r="K127" i="7"/>
  <c r="N127" i="7" s="1"/>
  <c r="K126" i="7"/>
  <c r="N126" i="7" s="1"/>
  <c r="K125" i="7"/>
  <c r="N125" i="7" s="1"/>
  <c r="K124" i="7"/>
  <c r="N124" i="7" s="1"/>
  <c r="K123" i="7"/>
  <c r="N123" i="7" s="1"/>
  <c r="K122" i="7"/>
  <c r="N122" i="7" s="1"/>
  <c r="K121" i="7"/>
  <c r="N121" i="7" s="1"/>
  <c r="K120" i="7"/>
  <c r="N120" i="7" s="1"/>
  <c r="K119" i="7"/>
  <c r="N119" i="7" s="1"/>
  <c r="K118" i="7"/>
  <c r="N118" i="7" s="1"/>
  <c r="K117" i="7"/>
  <c r="N117" i="7" s="1"/>
  <c r="K116" i="7"/>
  <c r="N116" i="7" s="1"/>
  <c r="K115" i="7"/>
  <c r="N115" i="7" s="1"/>
  <c r="K114" i="7"/>
  <c r="N114" i="7" s="1"/>
  <c r="K113" i="7"/>
  <c r="N113" i="7" s="1"/>
  <c r="K112" i="7"/>
  <c r="N112" i="7" s="1"/>
  <c r="K111" i="7"/>
  <c r="N111" i="7" s="1"/>
  <c r="K110" i="7"/>
  <c r="N110" i="7" s="1"/>
  <c r="K109" i="7"/>
  <c r="N109" i="7" s="1"/>
  <c r="K108" i="7"/>
  <c r="N108" i="7" s="1"/>
  <c r="K107" i="7"/>
  <c r="N107" i="7" s="1"/>
  <c r="K106" i="7"/>
  <c r="N106" i="7" s="1"/>
  <c r="K105" i="7"/>
  <c r="N105" i="7" s="1"/>
  <c r="K104" i="7"/>
  <c r="N104" i="7" s="1"/>
  <c r="K103" i="7"/>
  <c r="N103" i="7" s="1"/>
  <c r="K102" i="7"/>
  <c r="N102" i="7" s="1"/>
  <c r="K101" i="7"/>
  <c r="N101" i="7" s="1"/>
  <c r="K100" i="7"/>
  <c r="N100" i="7" s="1"/>
  <c r="A100" i="7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K99" i="7"/>
  <c r="O70" i="7"/>
  <c r="M70" i="7"/>
  <c r="L70" i="7"/>
  <c r="A66" i="7"/>
  <c r="A67" i="7" s="1"/>
  <c r="A68" i="7" s="1"/>
  <c r="A69" i="7" s="1"/>
  <c r="N99" i="7" l="1"/>
  <c r="K135" i="7"/>
  <c r="K54" i="7"/>
  <c r="N54" i="7" s="1"/>
  <c r="K55" i="7"/>
  <c r="N55" i="7" s="1"/>
  <c r="K56" i="7"/>
  <c r="N56" i="7" s="1"/>
  <c r="K57" i="7"/>
  <c r="N57" i="7" s="1"/>
  <c r="K58" i="7"/>
  <c r="N58" i="7" s="1"/>
  <c r="K132" i="7" l="1"/>
  <c r="N132" i="7"/>
  <c r="N135" i="7"/>
  <c r="O153" i="7"/>
  <c r="N153" i="7"/>
  <c r="M153" i="7"/>
  <c r="L153" i="7"/>
  <c r="A138" i="7"/>
  <c r="A139" i="7" s="1"/>
  <c r="A140" i="7" s="1"/>
  <c r="A141" i="7" s="1"/>
  <c r="A142" i="7" s="1"/>
  <c r="A143" i="7" s="1"/>
  <c r="A144" i="7" s="1"/>
  <c r="A145" i="7" s="1"/>
  <c r="O79" i="7"/>
  <c r="N79" i="7"/>
  <c r="M79" i="7"/>
  <c r="L79" i="7"/>
  <c r="K79" i="7"/>
  <c r="J79" i="7"/>
  <c r="O76" i="7"/>
  <c r="N76" i="7"/>
  <c r="M76" i="7"/>
  <c r="L76" i="7"/>
  <c r="K76" i="7"/>
  <c r="J76" i="7"/>
  <c r="A27" i="7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M16" i="7"/>
  <c r="M160" i="7" s="1"/>
  <c r="L16" i="7"/>
  <c r="L160" i="7" s="1"/>
  <c r="K64" i="7"/>
  <c r="K73" i="7" s="1"/>
  <c r="K53" i="7"/>
  <c r="N53" i="7" s="1"/>
  <c r="K52" i="7"/>
  <c r="N52" i="7" s="1"/>
  <c r="K51" i="7"/>
  <c r="N51" i="7" s="1"/>
  <c r="K50" i="7"/>
  <c r="N50" i="7" s="1"/>
  <c r="K49" i="7"/>
  <c r="N49" i="7" s="1"/>
  <c r="K48" i="7"/>
  <c r="N48" i="7" s="1"/>
  <c r="K47" i="7"/>
  <c r="N47" i="7" s="1"/>
  <c r="K46" i="7"/>
  <c r="N46" i="7" s="1"/>
  <c r="K45" i="7"/>
  <c r="N45" i="7" s="1"/>
  <c r="K44" i="7"/>
  <c r="N44" i="7" s="1"/>
  <c r="K43" i="7"/>
  <c r="N43" i="7" s="1"/>
  <c r="K42" i="7"/>
  <c r="N42" i="7" s="1"/>
  <c r="K41" i="7"/>
  <c r="N41" i="7" s="1"/>
  <c r="K40" i="7"/>
  <c r="N40" i="7" s="1"/>
  <c r="K39" i="7"/>
  <c r="N39" i="7" s="1"/>
  <c r="K38" i="7"/>
  <c r="N38" i="7" s="1"/>
  <c r="K37" i="7"/>
  <c r="N37" i="7" s="1"/>
  <c r="K36" i="7"/>
  <c r="N36" i="7" s="1"/>
  <c r="K35" i="7"/>
  <c r="N35" i="7" s="1"/>
  <c r="K34" i="7"/>
  <c r="N34" i="7" s="1"/>
  <c r="K33" i="7"/>
  <c r="N33" i="7" s="1"/>
  <c r="K32" i="7"/>
  <c r="N32" i="7" s="1"/>
  <c r="K31" i="7"/>
  <c r="N31" i="7" s="1"/>
  <c r="K30" i="7"/>
  <c r="N30" i="7" s="1"/>
  <c r="K29" i="7"/>
  <c r="N29" i="7" s="1"/>
  <c r="K28" i="7"/>
  <c r="N28" i="7" s="1"/>
  <c r="K27" i="7"/>
  <c r="K26" i="7"/>
  <c r="K19" i="7"/>
  <c r="K24" i="7" s="1"/>
  <c r="N160" i="7"/>
  <c r="K160" i="7"/>
  <c r="O148" i="7"/>
  <c r="N148" i="7"/>
  <c r="M148" i="7"/>
  <c r="L148" i="7"/>
  <c r="K148" i="7"/>
  <c r="K146" i="7" s="1"/>
  <c r="J148" i="7"/>
  <c r="O134" i="7"/>
  <c r="N134" i="7"/>
  <c r="M134" i="7"/>
  <c r="L134" i="7"/>
  <c r="K134" i="7"/>
  <c r="J134" i="7"/>
  <c r="O97" i="7"/>
  <c r="N97" i="7"/>
  <c r="M97" i="7"/>
  <c r="L97" i="7"/>
  <c r="K97" i="7"/>
  <c r="J97" i="7"/>
  <c r="O96" i="7"/>
  <c r="N96" i="7"/>
  <c r="M96" i="7"/>
  <c r="L96" i="7"/>
  <c r="K96" i="7"/>
  <c r="J96" i="7"/>
  <c r="O91" i="7"/>
  <c r="N91" i="7"/>
  <c r="M91" i="7"/>
  <c r="L91" i="7"/>
  <c r="K91" i="7"/>
  <c r="J91" i="7"/>
  <c r="O90" i="7"/>
  <c r="N90" i="7"/>
  <c r="M90" i="7"/>
  <c r="L90" i="7"/>
  <c r="K90" i="7"/>
  <c r="J90" i="7"/>
  <c r="O88" i="7"/>
  <c r="N88" i="7"/>
  <c r="M88" i="7"/>
  <c r="L88" i="7"/>
  <c r="K88" i="7"/>
  <c r="J88" i="7"/>
  <c r="O84" i="7"/>
  <c r="N84" i="7"/>
  <c r="M84" i="7"/>
  <c r="L84" i="7"/>
  <c r="K84" i="7"/>
  <c r="K82" i="7" s="1"/>
  <c r="J84" i="7"/>
  <c r="O72" i="7"/>
  <c r="N72" i="7"/>
  <c r="M72" i="7"/>
  <c r="L72" i="7"/>
  <c r="K72" i="7"/>
  <c r="K70" i="7" s="1"/>
  <c r="J72" i="7"/>
  <c r="O61" i="7"/>
  <c r="N61" i="7"/>
  <c r="M61" i="7"/>
  <c r="L61" i="7"/>
  <c r="K61" i="7"/>
  <c r="J61" i="7"/>
  <c r="O23" i="7"/>
  <c r="N23" i="7"/>
  <c r="M23" i="7"/>
  <c r="L23" i="7"/>
  <c r="K23" i="7"/>
  <c r="K21" i="7" s="1"/>
  <c r="J23" i="7"/>
  <c r="O16" i="7"/>
  <c r="N16" i="7"/>
  <c r="O10" i="7"/>
  <c r="N10" i="7"/>
  <c r="M10" i="7"/>
  <c r="L10" i="7"/>
  <c r="K10" i="7"/>
  <c r="J10" i="7"/>
  <c r="O9" i="7"/>
  <c r="N9" i="7"/>
  <c r="M9" i="7"/>
  <c r="L9" i="7"/>
  <c r="K9" i="7"/>
  <c r="J9" i="7"/>
  <c r="O7" i="7"/>
  <c r="N7" i="7"/>
  <c r="M7" i="7"/>
  <c r="L7" i="7"/>
  <c r="K7" i="7"/>
  <c r="J7" i="7"/>
  <c r="K94" i="7" l="1"/>
  <c r="K62" i="7"/>
  <c r="K59" i="7" s="1"/>
  <c r="N19" i="7"/>
  <c r="N64" i="7"/>
  <c r="N27" i="7"/>
  <c r="N26" i="7"/>
  <c r="N59" i="7" l="1"/>
  <c r="N62" i="7"/>
  <c r="N21" i="7"/>
  <c r="N24" i="7"/>
  <c r="N70" i="7"/>
  <c r="N73" i="7"/>
</calcChain>
</file>

<file path=xl/sharedStrings.xml><?xml version="1.0" encoding="utf-8"?>
<sst xmlns="http://schemas.openxmlformats.org/spreadsheetml/2006/main" count="1007" uniqueCount="197">
  <si>
    <t>№ п/п</t>
  </si>
  <si>
    <t>Наименование национального проекта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</si>
  <si>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</si>
  <si>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</si>
  <si>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</si>
  <si>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</si>
  <si>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</si>
  <si>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</si>
  <si>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</si>
  <si>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</si>
  <si>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</si>
  <si>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</si>
  <si>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</si>
  <si>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</si>
  <si>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>Перечень заказчиков</t>
  </si>
  <si>
    <t>областной
бюджет, руб.</t>
  </si>
  <si>
    <t>местный
бюджет, руб.</t>
  </si>
  <si>
    <t xml:space="preserve">1. МБОУ СШ № 5 
2. МБОУ № 32 
3. МБОУ СОШ № 40 
4. МБОУ СОШ № 50 
5. МБОУ СОШ № 47 
6. МБОУ " ШКОЛА № 6" 
7. МБОУ СОШ № 36 
8. МБОУ СШ № 2 
9. МБОУ ООШ № 22 
10. МБОУ СОШ № 46 
11. МБОУ ГИМНАЗИЯ №19 
12. МБОУ "СМШ № 65 "СПЕКТР"" 
13. МБОУ СОШ №49 
14. МБОУ СШ № 52 
15. МБОУ СОШ № 24 
16. МБОУ СШ №9 
17. МБОУ СШ №35 
18. МБОУ СШ № 41 
19. МБОУ СШ № 8 
20. МБОУ СШ № 14  
21. МБОУ ВСШ № 11 
22. МБОУ СШООЗЗ № 1 
23. МБОУ СШ № 28 
24. МБОУ СШ №72 
25. МБОУ СШ № 70 
26. МБОУ "ГИМНАЗИЯ №64" 
27. МБОУ СШ № 62 
28. МБОУ СШ № 63 
29. МБОУ СШ №45 
30. МБОУ СШ № 33 
31. МБОУ № 16 Г. 
32. МБОУ СШ №42 
33. МБОУ СШООЗЗ №2 
34. МБОУ СШ №31 
35. МБОУ СШ №68 
36. МБОУ СШ № 10 
37. МБОУ ОШ № 25 
38. МБОУ ЛИЦЕЙ №66 
39. МБОУ СШ № 11 
40. МБОУ СОШ №7 
41. МБОУ СШ № 37 
42. МБОУ СШ № 54 
43. МБОУ СОШ № 4 
</t>
  </si>
  <si>
    <t>Оказание услуги по изготовлению и поставке бланков аттестатов об основном общем и среднем общем образовании и приложений к ним, свидетельств об обучении</t>
  </si>
  <si>
    <t>17.23.13.141</t>
  </si>
  <si>
    <t>80.10.12.000</t>
  </si>
  <si>
    <t>февраль</t>
  </si>
  <si>
    <t>эл.аукцион</t>
  </si>
  <si>
    <t>эл. аукцион</t>
  </si>
  <si>
    <t>Поставка бумаги для офисной техники</t>
  </si>
  <si>
    <t>апрель</t>
  </si>
  <si>
    <t>01.13.51.120 / 01.13.51.000-00000002 
01.13.12.120 / 01.13.12.120-00000002 
01.13.41.110 / 01.13.41.110-00000003 
01.13.43.110 / 01.13.43.110-00000002
01.13.49.110 / 01.13.49.110-00000003 
01.13.43.190 / 01.13.43.190-00000002</t>
  </si>
  <si>
    <t>10.61.21.110-00000004</t>
  </si>
  <si>
    <t>май</t>
  </si>
  <si>
    <t>июнь</t>
  </si>
  <si>
    <t>июль</t>
  </si>
  <si>
    <t>-</t>
  </si>
  <si>
    <t>56.29.20.120</t>
  </si>
  <si>
    <t xml:space="preserve">Муниципальные бюджетные  учреждения
(21 заказчик) </t>
  </si>
  <si>
    <t>19.20.21.100-00000006 ; 19.20.21.100-00000005 ; 19.20.21.325-00002 ; 
19.20.21.315-00002</t>
  </si>
  <si>
    <t>49.39.13.000-00000102</t>
  </si>
  <si>
    <t xml:space="preserve">Муниципальные бюджетные  учреждения
(46 заказчиков) </t>
  </si>
  <si>
    <t>17.12.14.110</t>
  </si>
  <si>
    <t>сентябрь</t>
  </si>
  <si>
    <t>октябрь</t>
  </si>
  <si>
    <t>10.82.23.210-00000002</t>
  </si>
  <si>
    <t>ноябрь</t>
  </si>
  <si>
    <t>10.84.23.120-00000003 ; 10.89.13.112-00000003 ; 10.82.14.000-00000009 ; 10.83.12.120-00000002 ; 10.84.23.164-00000001</t>
  </si>
  <si>
    <t>10.32.10.000-00000006</t>
  </si>
  <si>
    <t>10.61.32.113-00000004 ; 10.61.32.117-00000002 ; 10.61.31.111-00000003 ; 10.61.32.116-00000005 ; 10.61.31.110-00000005 ; 10.61.32.115-00000003 ; 10.61.32.114-00000004 ; 10.61.33.111-00000003</t>
  </si>
  <si>
    <t>01.11.75.110-00000001 ; 10.61.10.000-00000003 ; 01.11.71.110-00000003</t>
  </si>
  <si>
    <t>10.11.11.110-00000001 ; 10.11.12.110-00000001 ; 10.11.31.140-00000001</t>
  </si>
  <si>
    <t>10.51.40.120-00000002</t>
  </si>
  <si>
    <t>10.20.25.113-00000002 ; 10.20.25.111-00000002 ; 10.20.13.110-00000002 ; 10.20.13.120-00000021</t>
  </si>
  <si>
    <t>10.51.30.110-00000004 ; 10.51.40.300-00000005</t>
  </si>
  <si>
    <t>10.39.17.119 ; 10.39.17.190 ; 10.39.17.111</t>
  </si>
  <si>
    <t>10.39.16.000-00000002 ; 10.39.25.134-00000001 ; 10.39.25.130-00000029</t>
  </si>
  <si>
    <t>декабрь</t>
  </si>
  <si>
    <t xml:space="preserve">Муниципальные бюджетные  учреждения
(25 заказчиков) </t>
  </si>
  <si>
    <t xml:space="preserve">Поставка воды питьевой упакованной </t>
  </si>
  <si>
    <t>11.07.11.120-000001</t>
  </si>
  <si>
    <t>1.МБОУ СШ № 3
2. МБОУ СШ № 8
3. МБОУ СШ № 9
4. МБОУ СШ № 12
5. МБОУ СШ № 28
6. МБОУ СШ № 35
7.МБОУ СШ № 41
8. ЦРТ Сокол
9.  ДОУ № 1
10. ДОУ № 37
11. ДОУ № 38
12. ДОУ № 62
13. ДОУ № 64</t>
  </si>
  <si>
    <t>открытый конкурс</t>
  </si>
  <si>
    <t xml:space="preserve"> 1. МБОУ СШ № 1
2. МБОУ СШ №  2
3. МБОУ СШ № 5
4. МБОУ СШ № 16
5. МБОУ СШ № 19
6. МБОУ СШ № 24
7. МБОУ СШ № 32
8. МБОУ СШ № 36
9. МБОУ СШ № 52
10. МБОУ СШ № 61
11.  ДОУ № 3
12.ДОУ № 18
13. ДОУ № 29
14. ДОУ № 66
15. ДОУ № 83
16. ДОУ № 91
17. ДОУ № 107
18. ДОУ № 114
19. ДОУ № 124
20.ДОУ № 139</t>
  </si>
  <si>
    <t>1. МБОУ СШ № 14
2. МБОУ СШ № 40
3.МБОУ СШ № 46
4. МБОУ СШ № 47
5. МБОУ СШ № 49
6. МБОУ СШ № 50
7. ДОУ № 9
8. ДОУ № 25
9. ДОУ № 76
10. ДОУ № 79
11. ДОУ № 95
12. ДОУ № 96
13. ДОУ № 98
14. ДОУ № 99
15. ДОУ № 105
16.ДОУ № 123</t>
  </si>
  <si>
    <t xml:space="preserve"> 1. МБОУ СШ № 21
2. МБОУ СШ №  45
3. МБОУ СШ №  63
4. МБОУ СШ №  64
5. МБОУ СШ №  65
6. МБОУ СШ №  66
7. МБОУ СШ №  72
8.  ДОУ № 8
9. ДОУ № 68
10. ДОУ № 78
11. ДОУ № 101
12. ДОУ № 103
13. ДОУ № 113
14. ДОУ № 119
15. ДОУ № 128
16. ДОУ № 130 </t>
  </si>
  <si>
    <t>1. МБОУ СШ № 6
2. МБОУ СШ № 33
3. МБОУ СШ № 42
4. МБОУ СШ № 68
5. МБОУ СШ № 70
6. МБОУ СШ № 77
7.  ДОУ № 6
8. ДОУ № 15
9. ДОУ № 21
10. ДОУ № 23
11. ДОУ № 110
12. ДОУ № 127
13. ДОУ № 133
14. ДОУ № 135
15. ДОУ № 136
16. ДОУ № 137
17.ДОУ № 138</t>
  </si>
  <si>
    <t xml:space="preserve">1. МБОУ СШ № 4
2. МБОУ СШ № 7
3. МБОУ СШ № 11
4. МБОУ СШ № 37
5. МБОУ СШ № 38
6. МБОУ СШ № 54
7. ДОУ № 5
8. ДОУ № 12
9.ДОУ № 19
10. ДОУ № 22
11. ДОУ № 42
12. ДОУ № 112
13. ДОУ № 134 </t>
  </si>
  <si>
    <t>1. МБОУ СШ № 10
2. МБОУ СШ № 25
3. МБОУ СШ № 31
4. МБОУ СШ № 62
5. ОУ  СШООЗЗ № 2
6. ДОУ № 10
7. ДОУ № 35
8. ДОУ № 44
9. ДОУ № 77
10. ДОУ № 85
11. ДОУ № 116</t>
  </si>
  <si>
    <t>Поставка песка природного (речного)</t>
  </si>
  <si>
    <t>март</t>
  </si>
  <si>
    <t>Муниципальные дошкольные образовательные учреждения и Муниципальные бюджетные общеобразовательные учреждения (57 заказчиков)</t>
  </si>
  <si>
    <t>Муниципальные дошкольные образовательные учреждения и Муниципальные бюджетные общеобразовательные учреждения (31 заказчик)</t>
  </si>
  <si>
    <t>08.12.11</t>
  </si>
  <si>
    <t>1. МБОУ СШ № 6
2. МБОУ СШ № 33
3. МБОУ СШ № 42
4. МБОУ СШ № 68
5. МБОУ СШ № 70
6. МБОУ СШ № 77
7. МБОУ СШ № 4
8. МБОУ СШ № 7
9. МБОУ СШ № 11
10. МБОУ СШ № 37
11. МБОУ СШ № 38
12. МБОУ СШ № 54
13. МБОУ СШ № 1
14. МБОУ СШ №  2
15. МБОУ СШ № 5
16. МБОУ СШ № 16
17. МБОУ СШ № 19
18. МБОУ СШ № 24
19. МБОУ СШ № 32
20. МБОУ СШ № 36
21.  ДОУ № 6
22. ДОУ № 15
23. ДОУ № 21
24. ДОУ № 23
25. ДОУ № 110
26. ДОУ № 127
27. ДОУ № 133
28. ДОУ № 135
29. ДОУ № 136
30. ДОУ № 137
31.ДОУ № 138</t>
  </si>
  <si>
    <t>Наименование заказчиков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</si>
  <si>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</si>
  <si>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внебюджетные средства, руб.</t>
  </si>
  <si>
    <t>январь</t>
  </si>
  <si>
    <t>Итого 0 закупок, в т.ч.</t>
  </si>
  <si>
    <t>0 закупок в рамках гос.программы</t>
  </si>
  <si>
    <t>0 закупок, относящихся к категории "Прочие"</t>
  </si>
  <si>
    <t>Итого 1 закупка, в т.ч.</t>
  </si>
  <si>
    <t xml:space="preserve">июль </t>
  </si>
  <si>
    <t>август</t>
  </si>
  <si>
    <t>Итого 9 закупок, в т.ч.</t>
  </si>
  <si>
    <t>Итого 2 закупки, в т.ч.</t>
  </si>
  <si>
    <t>Поставка продуктов питания (молоко питьевое, кисломолочная продукция) на 2 полугодие 2025 года</t>
  </si>
  <si>
    <t>Поставка продуктов питания (овощи) на 2 полугодие 2025 года</t>
  </si>
  <si>
    <t>Поставка продуктов питания (творог, масло сливочное) на 2 полугодие 2025 года</t>
  </si>
  <si>
    <t>Поставка продуктов питания (хлебобулочные изделия) на 2 полугодие 2025 года</t>
  </si>
  <si>
    <t>Поставка продуктов питания (бакалея) на 2 полугодие 2025 года</t>
  </si>
  <si>
    <t>Поставка продуктов питания (яйцо куриное) на 2 полугодие 2025 года</t>
  </si>
  <si>
    <t>Поставка продуктов питания (мясо птицы охлажденное) на 2 полугодие 2025 года</t>
  </si>
  <si>
    <t>Поставка продуктов питания (мясо охлажденное, субпродукты) на 2 полугодие 2025 года</t>
  </si>
  <si>
    <t>Поставка продуктов питания (рыба) на 2 полугодие 2025 года</t>
  </si>
  <si>
    <t>Поставка продуктов питания (сок фруктовый) на 2 полугодие 2025 года</t>
  </si>
  <si>
    <t>Поставка продуктов питания (кондитерские изделия) на 2 полугодие 2025 года</t>
  </si>
  <si>
    <t>Поставка продуктов питания (фрукты) на 2 полугодие 2025 года</t>
  </si>
  <si>
    <t>Поставка продуктов питания (огурцы, томаты(помидоры)) на 2 полугодие 2025 года</t>
  </si>
  <si>
    <t>Поставка продуктов питания (сыры полутвердые) на 2 полугодие 2025 года</t>
  </si>
  <si>
    <t>Поставка продуктов питания (крупа) на 2 полугодие 2025 года</t>
  </si>
  <si>
    <t>Поставка продуктов питания (сухари, сушки, сухари панировочные) на 2 полугодие 2025 года</t>
  </si>
  <si>
    <t>Поставка продуктов питания (сахар, соль) на 2 полугодие 2025 года</t>
  </si>
  <si>
    <t>Поставка продуктов питания (мука пшеничная) на 2 полугодие 2025 года</t>
  </si>
  <si>
    <t>Поставка продуктов питания (зефир, мармелад) на 2 полугодие 2025 года</t>
  </si>
  <si>
    <t>Поставка дизельного топлива и бензина на 2 полугодие 2025 года</t>
  </si>
  <si>
    <t>Оказание транспортных услуг по пассажирским перевозкам учащихся во 2 полугодии 2025 года</t>
  </si>
  <si>
    <t>ВСЕГО 2025 год</t>
  </si>
  <si>
    <t>01.47.21.000-00000019</t>
  </si>
  <si>
    <t>10.12.10.000-00000005</t>
  </si>
  <si>
    <t>10.72.12.130-00000002 ; 10.72.12.120-00000001 ; 10.72.12.120-00000005 ; 10.72.12.112-00000001</t>
  </si>
  <si>
    <t>10.72.11.110-00000002 ; 10.72.11.120-00000001 ; 10.72.11.120-00000008</t>
  </si>
  <si>
    <t>10.41.54.000-00000003 ; 10.83.13.120-00000003</t>
  </si>
  <si>
    <t>10.73.11.000-00000009 ; 10.73.11.000-00000011 ; 10.62.11.110-00000010 ; 01.25.19.190-00000010 ; 01.25.19.190-00000029</t>
  </si>
  <si>
    <t>10.39.22.110-00000002</t>
  </si>
  <si>
    <t>10.51.52.110-00000003 ; 10.51.52.140-00000008 ; 10.51.11.000-00000013 ; 10.51.52.130-00000001 ; 10.51.52.200-00000002</t>
  </si>
  <si>
    <t>01.13.32.000-00000002 ; 01.13.34.000-00000004</t>
  </si>
  <si>
    <t>01.23.13.000-00000003 ; 01.22.12.000-00000003 ; 01.24.21.000-00000001 ; 01.23.12.000-00000003 ; 01.24.10.000-00000002 ; 01.24.10.000-00000001</t>
  </si>
  <si>
    <t>10.71.11.120-00000004 ; 10.71.11.110-00000002</t>
  </si>
  <si>
    <t>10.81.12.110-00000004 ; 10.84.30.000-00000008</t>
  </si>
  <si>
    <t xml:space="preserve">1. МБДОУ № 139 г. Липецка
2. МБДОУ № 77 г. Липецка
3. МБДОУ № 112 г. Липецка
4. МБДОУ № 130 г. Липецка
5. МБДОУ№116 г. Липецка
6. МБДОУ № 114 г. Липецка
7. МБДОУ № 3 г. Липецка
8. МБОУ "ГИМНАЗИЯ №64" г. Липецка
9. МБДОУ № 29 г. Липецка
10. МБДОУ № 5 г. Липецка
11. МБДОУ № 85 г. Липецка
12. МБДОУ № 42 г. Липецка
13. МБДОУ № 119 г. Липецка
14. МБДОУ № 12 г. Липецка
15. МБДОУУ № 113 г. Липецка
16. МБДОУУ № 8 г. Липецка
17. МБДОУ №107 г. Липецка
18. МБДОУ №22 г. Липецка
19. МБДОУ № 78 г. Липецка
20. МБДОУ №19 г. Липецка
</t>
  </si>
  <si>
    <t xml:space="preserve">1. МБДОУ №134 г. Липецка
2. МБДОУ № 136 г. Липецка
3. МБДОУ № 133 г. Липецка
4. МБОУ СШ № 70 г. Липецка
5. МБДОУ № 138 г. Липецка
6. МБДОУ №35 г. Липецка
7. МБДОУ № 128 г. Липецка
8. МБДОУ № 103 г. Липецка
9. МБДОУ № 10 г. Липецка
10. МБДОУ № 101 г. Липецка
11. МБДОУ №110 г. Липецка
12. МБДОУ № 21 г. Липецка
13. МБДОУУ № 68 г. Липецка
14. МБДОУ № 23 г. Липецка
15. МБДОУ № 135 г. Липецка
16. МБДОУ № 6 г. Липецка
17. МБДОУ № 44 г. Липецка
18. МБДОУ № 127 г. Липецка
19. МБДОУ № 15 г. Липецка
20. МБДОУ № 137 г. Липецка
</t>
  </si>
  <si>
    <t xml:space="preserve">1.МБДОУ № 18 г. Липецка
2. МБДОУ № 91 г. Липецка
3. МБДОУ № 62 г. Липецка
4. МБДОУ №79 г. Липецка
5. МБДОУ №64 г. Липецка
6. МБДОУ № 96 г. Липецка
7. МБДОУ №95 г. Липецка
8. МБДОУ № 99 г. Липецка
9. МБДОУ № 98 г. Липецка
10. МБДОУ № 123 г. Липецка
11. МБДОУ № 37 г. Липецка
12. МБОУ СОШ № 40 г. Липецка
13. МБДОУ № 66 г. Липецка
14. МБДОУ № 124 г. Липецка
15. МБДОУ № 25 г. Липецка
16. МБДОУ № 83 г. Липецка
17. МБДОУ №76 г. Липецка
18. МБДОУ № 38 г. Липецка
19. МБДОУ № г. Липецка
20. МБДОУ № 105 г. Липецка
21. МБДОУ №9 г. Липецка
</t>
  </si>
  <si>
    <t>1 МБДОУ № 1 г. Липецка
2 МБДОУ № 3 г. Липецка
3 МБДОУ № 8 г. Липецка
4 МБДОУ № 9 г. Липецка
5 ДОУ № 18 г. Липецка
6 ДОУ № 25 г. Липецка
7 ДОУ № 29 г. Липецка
8 ДОУ № 37 г. Липецка
9 ДОУ № 38 г. Липецка
10 ДОУ № 62 г. Липецка
11 ДОУ № 64 г. Липецка
12 ДОУ № 66 г. Липецка
13 ДОУ № 76 г. Липецка
14 ДОУ № 78 г. Липецка
15 ДОУ № 79 г. Липецка
16 ДОУ № 83 г. Липецка
17 МБОУ СОШ 40 г. Липецка
18 ДОУ № 91 г. Липецка
19 ДОУ № 95 г. Липецка
20 ДОУ № 96 г. Липецка
21 ДОУ № 98 г. Липецка
22 ДОУ № 99 г. Липецка
23 ДОУ № 105 г. Липецка
24 ДОУ № 107 г. Липецка
25 ДОУ № 113 г. Липецка
26 ДОУ № 114 г. Липецка
27 ДОУ № 119 г. Липецка
28 МБОУ "Гимназия № 64" г. Липецка
29 ДОУ № 123 г. Липецка
30 ДОУ № 124  г. Липецка
31 ДОУ № 130 г. Липецка
32 ДОУ № 139 г. Липецка</t>
  </si>
  <si>
    <t>1 МБДОУ № 5 г. Липецка
2 МБДОУ № 6 г. Липецка
3 МБДОУ № 10 г. Липецка
4 МБДОУ № 12 г. Липецка
5 МБДОУ № 15 г. Липецка
6 МБДОУ № 19 г. Липецка
7 МБДОУ № 21 г. Липецка
8 МБДОУ № 22 г. Липецка
9 МБДОУ № 23 г. Липецка
10 МБДОУ № 35 г. Липецка
11 ДОУ № 42 г. Липецка
12 МБОУ СШ 70 г. Липецка
13 ДОУ № 44 г. Липецка
14 ДОУ № 68 г. Липецка
15 ДОУ № 77 г. Липецка
16 ДОУ № 85 г. Липецка
17 ДОУ № 101 г. Липецка
18 ДОУ № 103 г. Липецка
19 ДОУ № 110 г. Липецка
20 ДОУ № 112 г. Липецка
21 ДОУ № 116 г. Липецка
22 ДОУ № 127 г. Липецка
23 ДОУ № 128 г. Липецка
24 ДОУ № 133 г. Липецка
25 ДОУ № 134 г. Липецка
26 ДОУ № 135 г. Липецка
27 ДОУ № 136 г. Липецка
28 ДОУ № 137 г. Липецка
29 ДОУ № 138 г. Липецка</t>
  </si>
  <si>
    <t>Итого 33 закупки, в т.ч.</t>
  </si>
  <si>
    <t>33 закупки, относящихся к категории "Прочие"</t>
  </si>
  <si>
    <t>Оказание услуги по организации питания учащихся на период 2025-2026 учебного года</t>
  </si>
  <si>
    <t>Поставка дизельного топлива и бензина на 1 полугодие 2026 года</t>
  </si>
  <si>
    <t>Оказание транспортных услуг по пассажирским перевозкам учащихся в 1 полугодии 2026 года</t>
  </si>
  <si>
    <t>Оказание охранных услуг в 2026 году</t>
  </si>
  <si>
    <t>Итого 6 закупок, в т.ч.</t>
  </si>
  <si>
    <t>6 закупок, относящихся к категории "Прочие"</t>
  </si>
  <si>
    <t>0 закупок, относящаяся к категории "Прочие"</t>
  </si>
  <si>
    <t>Поставка продуктов питания (крупа) на 1 полугодие 2026 года</t>
  </si>
  <si>
    <t>Поставка продуктов питания (яйцо куриное) на 1 полугодие 2026 года</t>
  </si>
  <si>
    <t>Поставка продуктов питания (мясо птицы охлажденное) на 1 полугодие 2026 года</t>
  </si>
  <si>
    <t>Поставка продуктов питания (кондитерские изделия) на 1 полугодие 2026 года</t>
  </si>
  <si>
    <t>Поставка продуктов питания (сухари, сушки, сухари панировочные) на 1 полугодие 2026 года</t>
  </si>
  <si>
    <t>Поставка продуктов питания (бакалея) на 1 полугодие 2026 года</t>
  </si>
  <si>
    <t>Поставка продуктов питания (мясо охлажденное, субпродукты) на 1 полугодие 2026 года</t>
  </si>
  <si>
    <t>Поставка продуктов питания (рыба) на 1 полугодие 2026 года</t>
  </si>
  <si>
    <t>Поставка продуктов питания (сыры полутвердые) на 1 полугодие 2026 года</t>
  </si>
  <si>
    <t>Поставка продуктов питания (молоко питьевое, кисломолочная продукция) на 1 полугодие 2026 года</t>
  </si>
  <si>
    <t>Поставка продуктов питания (огурцы, томаты(помидоры)) на 1 полугодие 2026 года</t>
  </si>
  <si>
    <t>Поставка продуктов питания (фрукты) на 1 полугодие 2026 года</t>
  </si>
  <si>
    <t>Поставка продуктов питания (творог, масло сливочное) на 1 полугодие 2026 года</t>
  </si>
  <si>
    <t>Поставка продуктов питания (хлебобулочные изделия) на 1 полугодие 2026 года</t>
  </si>
  <si>
    <t>Поставка продуктов питания (зефир, мармелад) на 1 полугодие 2026 года</t>
  </si>
  <si>
    <t>Поставка продуктов питания (сок фруктовый) на 1 полугодие 2026 года</t>
  </si>
  <si>
    <t>Поставка продуктов питания (мука пшеничная) на 1 полугодие 2026 года</t>
  </si>
  <si>
    <t>Поставка продуктов питания (сахар, соль) на 1 полугодие 2026 года</t>
  </si>
  <si>
    <t>Поставка продуктов питания (овощи) на 1 полугодие 2026 года</t>
  </si>
  <si>
    <t>9 закупок, относящихся к категории "Прочие"</t>
  </si>
  <si>
    <t>Оказание услуг по проведению периодического медицинского осмотра работников на 2026 год</t>
  </si>
  <si>
    <t>17.23.13</t>
  </si>
  <si>
    <t>2 закупки, относящиеся к категории "Прочие"</t>
  </si>
  <si>
    <t>33 закупки, относящиеся к категории "Прочие"</t>
  </si>
  <si>
    <t>Согласовано:
Начальник МКУ "Управление муниципального заказа  г. Липецка"
Черноусова Е.А.</t>
  </si>
  <si>
    <t>Муниципальные бюджетные образовательные учреждения  г. Липецка 
(43 заказчика)</t>
  </si>
  <si>
    <t>1. МБДОУ№ 1 г. Липецка
2. МБДОУ№ 3 г. Липецка
3. МБДОУ№ 5 г. Липецка
4. МБДОУ№ 6 г. Липецка
5. МБДОУ№ 8 г. Липецка
6. МБДОУ № 9 г. Липецка
7. МБДОУ№ 10 г. Липецка
8. МБДОУ№ 12 г. Липецка
9. МБДОУ№ 15 г. Липецка
10. МБДОУ№ 18 г. Липецка
11. МБДОУ№ 19 г. Липецка
12. МБДОУ № 21 г. Липецка
13. МБДОУ№ 22 г. Липецка
14. МБДОУ № 23 г. Липецка
15. МБДОУ№ 25 г. Липецка
16. МБДОУ№ 29 г. Липецка
17. МБДОУ№ 35 г. Липецка
18. МБДОУ№ 37 г. Липецка
19. МБДОУ № 38 г. Липецка
20. МБДОУ№ 42 г. Липецка
21. МБДОУ№ 44 г. Липецка
22. МБДОУ№ 62 г. Липецка
23. МБДОУ№ 64 г. Липецка
24. МБДОУ№ 66 г. Липецка
25. МБДОУ№ 68 г. Липецка
26. МБДОУ№ 76 г. Липецка
27. МБДОУ№ 77 г. Липецка
28. МБДОУ№ 78 г. Липецка
29. МБДОУ№ 79 г. Липецка
30. МБДОУ№ 83 г. Липецка
31. МБДОУ №85 г. Липецка
32. МБДОУ№ 91 г. Липецка
33. МБДОУ № 95 г. Липецка
34. МБДОУ№ 96 г. Липецка
35. МБДОУ№ 98 г. Липецка
36. МБДОУ№ 99 г. Липецка
37. МБДОУ№ 101 г. Липецка
38. МБДОУ№ 103 г. Липецка
39. МБДОУ № 105 г. Липецка
40. МБДОУ № 107 г. Липецка
41. МБДОУ№ 110 г. Липецка
42. МБДОУ№ 112 г. Липецка
43. МБДОУ№ 113 г. Липецка
44. МБДОУ№ 114 г. Липецка
45. МБДОУ № 116 г. Липецка
46. МБДОУ№ 119 г. Липецка
47. МБДОУ № 123 г. Липецка
48. МБДОУ№ 124 г. Липецка
49. МБДОУ№ 128 г. Липецка
50. МБДОУ № 130 г. Липецка
51. МБДОУ № 133 г. Липецка
52. МБДОУ № 135 г. Липецка
53. МБДОУ№ 136 г. Липецка
54. МБДОУ№ 138 г. Липецка
55. МБОУ СОШ № 40 г. Липецка 
56. МБОУ "Гимназия № 64   имени В.А. Котельникова"  г. Липецка 
57. МБОУ СШ № 70 г. Липецка</t>
  </si>
  <si>
    <t>Муниципальные бюджетные учреждения  г. Липецка 
(102 заказчика)</t>
  </si>
  <si>
    <t>Муниципальные бюджетные дошкольные образовательные учреждения  г. Липецка 
(32 заказчика)</t>
  </si>
  <si>
    <t>Муниципальные бюджетные дошкольные образовательные учреждения  г. Липецка 
(29 заказчиков)</t>
  </si>
  <si>
    <t>Муниципальные бюджетные дошкольные образовательные учреждения  г. Липецка 
(61 заказчик)</t>
  </si>
  <si>
    <t>1. МБДОУ№ 1 г. Липецка
2. МБДОУ№ 3 г. Липецка
3. МБДОУ№ 5 г. Липецка
4. МБДОУ№ 6 г. Липецка
5. МБДОУ№ 8 г. Липецка
6. МБДОУ № 9 г. Липецка
7. МБДОУ№ 10 г. Липецка
8. МБДОУ№ 12 г. Липецка
9. МБДОУ№ 15 г. Липецка
10. МБДОУ№ 18 г. Липецка
11. МБДОУ№ 19 г. Липецка
12. МБДОУ № 21 г. Липецка
13. МБДОУ№ 22 г. Липецка
14. МБДОУ № 23 г. Липецка
15. МБДОУ№ 25 г. Липецка
16. МБДОУ№ 29 г. Липецка
17. МБДОУ№ 35 г. Липецка
18. МБДОУ№ 37 г. Липецка
19. МБДОУ № 38 г. Липецка
20. МБДОУ№ 42 г. Липецка
21. МБДОУ№ 44 г. Липецка
22. МБДОУ№ 62 г. Липецка
23. МБДОУ№ 64 г. Липецка
24. МБДОУ№ 66 г. Липецка
25. МБДОУ№ 68 г. Липецка
26. МБДОУ№ 76 г. Липецка
27. МБДОУ№ 77 г. Липецка
28. МБДОУ№ 78 г. Липецка
29. МБДОУ№ 79 г. Липецка
30. МБДОУ№ 83 г. Липецка
31. МБДОУ №85 г. Липецка
32. МБДОУ№ 91 г. Липецка
33. МБДОУ № 95 г. Липецка
34. МБДОУ№ 96 г. Липецка
35. МБДОУ№ 98 г. Липецка
36. МБДОУ№ 99 г. Липецка
37. МБДОУ№ 101 г. Липецка
38. МБДОУ№ 103 г. Липецка
39. МБДОУ № 105 г. Липецка
40. МБДОУ № 107 г. Липецка
41. МБДОУ№ 110 г. Липецка
42. МБДОУ№ 112 г. Липецка
43. МБДОУ№ 113 г. Липецка
44. МБДОУ№ 114 г. Липецка
45. МБДОУ № 116 г. Липецка
46. МБДОУ№ 119 г. Липецка
47. МБДОУ № 123 г. Липецка
48. МБДОУ№ 124 г. Липецка
49. МБДОУ№ 127 г. Липецка
50. МБДОУ№ 128 г. Липецка
51. МБДОУ № 130 г. Липецка
52. МБДОУ № 133 г. Липецка
53. МБДОУ № 134 г. Липецка
54. МБДОУ № 135 г. Липецка
55. МБДОУ№ 136 г. Липецка
56. МБДОУ № 137 г. Липецка
57. МБДОУ№ 138 г. Липецка
58. МБДОУ№ 139 г. Липецка
59. МБОУ СОШ № 40 г. Липецка 
60. МБОУ "Гимназия № 64   имени В.А. Котельникова"  г. Липецка 
61. МБОУ СШ № 70 г. Липецка</t>
  </si>
  <si>
    <t>Муниципальные бюджетные дошкольные образовательные учреждения  г. Липецка 
(20 заказчиков)</t>
  </si>
  <si>
    <t>Муниципальные бюджетные дошкольные образовательные учреждения  г. Липецка 
(21 заказчик)</t>
  </si>
  <si>
    <t xml:space="preserve">1.  МБУ СК "СОКОЛ"
2. МУ "УГС г. Липецка"
3. МБОУ ГИМНАЗИЯ № 12  г. Липецка
4. МБОУДО "СШ № 7"
5. МБОУ СШ № 11 г. Липецка
6. МУ "ЛДМ"
7. МКУ "УРО"
8. МКУ "ЦБОИРОУК"
9. МУ "ЦБС" г. Липецка
10. МКУ "УПРАВЛЕНИЕ ПО ДЕЛАМ ГО И ЧС"  г. Липецка"
11. МБОУ СШ № 8 г. Липецка
12. МБОУ СОШ № 36 г. Липецка
13. МБУ ЦС "МЕТАЛЛУРГ"
14. МКУ "ЦБ ДО АДМИНИСТРАЦИИ  г. Липецка"
15. ДДТ "ЛИРА"
16. МБОУ СОШ № 4 г. Липецка
17. ДОУ № 25 г. Липецка
18. МКУ "ЦРТ"
19. МБУ "ТЕХНОПАРК-ЛИПЕЦК"
20. МБУ "РИТУАЛЬНЫЕ УСЛУГИ  г. Липецка"
21. МБОУДО "ГДЮЦ "СПОРТИВНЫЙ"
</t>
  </si>
  <si>
    <t>Муниципальные бюджетные образовательные учреждения  г. Липецка 
(5 заказчиков)</t>
  </si>
  <si>
    <t>1. МБОУ СШ № 41  г. Липецка
2. МБОУ СШ №35 г. Липецка; 
3. МБОУ "ЛИЦЕЙ №3" г. Липецка
4. МБОУ СОШ № 40 г. Липецка
5. МБОУ СШ № 28 г. Липецка</t>
  </si>
  <si>
    <t>1. МБОУ ГИМНАЗИЯ № 12  г. Липецка
2. МБОУ "ГИМНАЗИЯ №1" г. Липецка
3. МБОУ СШ № 14  г. Липецка
4. МБОУ СШ № 5  г. Липецка
5.  МБОУ ГИМНАЗИЯ №19  г. Липецка</t>
  </si>
  <si>
    <t>1. МБОУ СШ №38 г. Липецка
2. МБОУ СШ № 33 г. Липецка
3. МБОУ СШ № 54 г. Липецка
4. МБОУ СШ №31 г. Липецка
5. МБОУ СШ № 62 г. Липецка</t>
  </si>
  <si>
    <t>Муниципальные бюджетные образовательные учреждения  г. Липецка 
(4 заказчика)</t>
  </si>
  <si>
    <t>1. МБОУ "ГИМНАЗИЯ №64"  г. Липецка
2. МБОУ СШ №72 г. Липецка 
3. МБОУ СШ № 52 г. Липецка
4. МБОУ СШ №61 г. Липецка</t>
  </si>
  <si>
    <t>1. МБОУ СШ №45 г. Липецка;
2. МБОУ ЛИЦЕЙ №66 г. Липецка; 
3. МБОУ СШ №68  г. Липецка; 
4. МБОУ СШ №42 г. Липецка</t>
  </si>
  <si>
    <t>Муниципальные бюджетные образовательные учреждения  г. Липецка (6 заказчиков)</t>
  </si>
  <si>
    <t>1. МБОУ СШ № 28
2. МБОУ СШ №63
3. МБОУ № 32
4. МБОУ № 16
5. МБОУ СШООЗЗ № 2 
6. МБОУ ОШ № 25 г. Липецка</t>
  </si>
  <si>
    <t>Муниципальные бюджетные дошкольные образовательные учреждения  г. Липецка (32 заказчика)</t>
  </si>
  <si>
    <t>Муниципальные бюджетные дошкольные образовательные учреждения  г. Липецка (29 заказчиков)</t>
  </si>
  <si>
    <t>Муниципальные бюджетные дошкольные образовательные учреждения  г. Липецка (61 заказчик)</t>
  </si>
  <si>
    <t>Муниципальные бюджетные дошкольные образовательные учреждения  г. Липецка (20 заказчиков)</t>
  </si>
  <si>
    <t>Муниципальные бюджетные дошкольные образовательные учреждения  г. Липецка (21 заказчик)</t>
  </si>
  <si>
    <t>Муниципальные бюджетные образовательные учреждения  г. Липецка (13 заказчиков)</t>
  </si>
  <si>
    <t>Муниципальные бюджетные образовательные учреждения  г. Липецка (20 заказчиков)</t>
  </si>
  <si>
    <t>Муниципальные бюджетные образовательные учреждения  г. Липецка (16 заказчиков)</t>
  </si>
  <si>
    <t>Муниципальные бюджетные образовательные учреждения  г. Липецка (17 заказчиков)</t>
  </si>
  <si>
    <t>Муниципальные бюджетные образовательные учреждения  г. Липецка (11 заказчиков)</t>
  </si>
  <si>
    <t xml:space="preserve">1.  МБУ СК "СОКОЛ"
2. МУ "УГС г. Липецка"
3. МБОУ ГИМНАЗИЯ № 12  г. Липецка
4. МБОУДО "СШ № 7"
5. МБОУ СШ № 11 г. Липецка
6. МУ "ЛДМ"
7. МКУ "УРО"
8. МКУ "ЦБОИРОУК"
9. МУ "ЦБС" г. Липецка
10. МКУ "УПРАВЛЕНИЕ ПО ДЕЛАМ ГО И ЧС г. Липецка"
11. МБОУ СШ № 8 г. Липецка
12. МБОУ СОШ № 36 г. Липецка
13. МБУ ЦС "МЕТАЛЛУРГ"
14. МКУ "ЦБ ДО АДМИНИСТРАЦИИ г. Липецка"
15. ДДТ "ЛИРА"
16. МБОУ СОШ № 4 г. Липецка
17. ДОУ № 25 г. Липецка
18. МКУ "ЦРТ"
19. МБУ "ТЕХНОПАРК-ЛИПЕЦК"
20. МБУ "РИТУАЛЬНЫЕ УСЛУГИ г. Липецка"
21. МБОУДО "ГДЮЦ "СПОРТИВНЫЙ"
22. МБУ "ТЕХНОПАРК-ЛИПЕЦК"
23. ДОУ № 66 г. Липецка
24. МБОУ СШ №61
</t>
  </si>
  <si>
    <t>Муниципальные бюджетные образовательные учреждения  г. Липецка 
(6 заказчиков)</t>
  </si>
  <si>
    <t>1. ДЖКХ администрации г. Липецка; 
2. МБОУ № 16 г. Липецка; 
3. МБУ ДО "ДМШ № 10";
4. МУ "ДК "СОКОЛ"; 
5. МБОУ СОШ № 46 г. Липецка;
6. МУ "ЛИКМ"; 
7. ДОУ № 6 г. Липецка; 
8. ДОУ № 18 г. Липецка; 
9. МУ "ЛДМ"; 
10. МБОУ ЛИЦЕЙ №66 г. Липецка; 
11. МКУ "УРО"; 
12. МКУ "ЦБОИРОУК"; 
13. ДОУ № 138 г. Липецка;
14. МБОУ ООШ № 22 г. Липецка; 
15. МБУ ДО ЭЦ "ЭКОСФЕРА" г. Липецка; 
16. МБОУ "ГИМНАЗИЯ №1" г. Липецка;
17. МБОУ СОШ № 24 ИМ. М.Б. РАКОВСКОГО г. Липецка; 
18. МБОУ ВСШ № 11 г. Липецка; 
19. МБОУ СОШ № 40 г. Липецка; 
20. МБОУ ДО ЦРТ "СОКОЛ" г. Липецка; 
21. МБОУ № 32 г. Липецка; 
22. Департамент экономического развития администрации  г. Липецка; 
23. Счетная палата  г. Липецка;
24. МБОУ СШ №72 г. Липецка; 
25. ДОУ № 99 г. Липецка; 
26. ДОУ № 114 г. Липецка; 
27. Департамент образования администрации  г. Липецка; 
28. Администрация  г. Липецка; 
29. ДДТ "ЛИРА"; 
30. МБОУ СШООЗЗ № 1 г. Липецка; 
31. МБОУ СШ № 5  г. Липецка; 
32. МБОУ СОШ № 4 г. Липецка; 
33. МБУ ДО "ДШИ № 12"; 
34. МБУ ДО "ДШИ № 3"; 
35. МБОУ СШ № 62 г. Липецка; 
36. МБОУ ОШ № 25 г. Липецка; 
37. ДКИТ АДМИНИСТРАЦИИ  г. Липецка; 
38. МБОУ СШ №68  г. Липецка; 
39. МБУ ДО "ДШИ № 2"; 
40. ДОУ №79 г. Липецка; 
41. ДОУ № 101 г. Липецка; 
42. МБОУ СОШ №7 г. Липецка; 
43. МБУ "РИТУАЛЬНЫЕ УСЛУГИ г. Липецка"; 
44. МБУ "УПРАВЛЕНИЕ БЛАГОУСТРОЙСТВА г. Липецка"; 
45. УПРАВЛЕНИЕ ПОТРЕБИТЕЛЬСКОГО РЫНКА АДМИНИСТРАЦИИ  г. Липецка; 
46. ДЕПАРТАМЕНТ ДОРОЖНОГО ХОЗЯЙСТВА И БЛАГОУСТРОЙСТВА АДМИНИСТРАЦИИ  г. Липецка</t>
  </si>
  <si>
    <t>1 закупка, относящаяся к категории "Прочие"</t>
  </si>
  <si>
    <t xml:space="preserve">Муниципальные бюджетные учреждения
 г. Липецка
(24 заказчика) </t>
  </si>
  <si>
    <t>1. Департамент финансов администрации г. Липецка 
2. МКУ "УРО" 
3. Управление опеки (попечительства) и охраны прав детства администрации г. Липецка 
4. МКУ "ЦБОИРОУК" 
5. МКУ "Управление по делам ГО и ЧС г. Липецка" 
6. Архивное управление администрации г. Липецка 
7. Администрация г. Липецка 
8. МУ "ЛИКМ" 
9. МБУ ДО "ДШИ № 2" 
10. МБУ ДО "ДШИ № 3" 
11. МБУ ДО "ДМШ № 8" 
12. МБУ ДО "ДМШ № 9" 
13. МКУ "Управление муниципального заказа г. Липецка" 
14. МУ "ЦБС" г. Липецка
15. МБОУ "ЛИЦЕЙ №3"
16. МБОУ СШ № 8 
17. Департамент образования администрации г. Липецка 
18. Департамент экономического развития администрации г. Липецка 
19. МБУ "ТЕХНОПАРК-ЛИПЕЦК" 
20. МУ "ЛДМ" 
21. ДКИТ администрации г. Липецка 
22. МБУ СК "СОКОЛ" 
23. Департамент дорожного хозяйства и благоустройства администрации г. Липецка
24. МБУ "Управление благоустройства г. Липецка" 
25. Департамент развития территории администрации г. Липецка</t>
  </si>
  <si>
    <t>89 закупок, относящихся к категории "Прочие"</t>
  </si>
  <si>
    <t>Итого 89 закупок, в т.ч.</t>
  </si>
  <si>
    <t>федеральный
бюджет, руб.</t>
  </si>
  <si>
    <t>Департамент экономического развития администрации  г. Липецка</t>
  </si>
  <si>
    <t>Поставка канцелярских товаров</t>
  </si>
  <si>
    <t xml:space="preserve">1. МБУ "ЛГТК
2. Департамент развития территорий администрации города Липецка
3. МКУ "Межведомственный центр учета  г. Липецка" 
4. Департамент дорожного хозяйства и благоустройства администрации  г. Липецка 
5. МКУ "Управление по делам ГО и ЧС г. Липецка" 
6. МУ "ЛИКМ" 
7. ДЕПАРТАМЕНТ ОБРАЗОВАНИЯ АДМИНИСТРАЦИИ  г. Липецка 
8. ДЕПАРТАМЕНТ ФИНАНСОВ АДМИНИСТРАЦИИ  г. Липецка 
9. МКУ "ГЦР" 
10. МБОУ СШ № 5 
11. МБОУ № 32 
12. МБОУ СОШ № 40 
13. МБОУ СОШ № 50 
14. МБУ "СШ № 12" 
15. МБУ "СШ № 1
16. МБУ "СШ № 4" 
17. МБОУ СОШ № 47 
18. МБОУ " ШКОЛА № 6" 
19. МБОУ СОШ № 36 
20. МБОУ СШ № 2 
21. МБОУ СОШ № 46 
22. ДДТ "ЛИРА" 
23. МБОУ "СМШ № 65 "СПЕКТР"" 
24. МБОУ СОШ №49 
25. МБОУ СШ № 52 
26. МБУ ДО ЭЦ "ЭКОСФЕРА 
27. ДОУ № 18 
28. ДОУ № 114 
29. ДОУ № 127 
30. ДОУ №110 
31. ДОУ № 105 
32. МБУ ДО "ДШИ № 6" 
33. ДОУ № 83 
34. ДОУ № 37 
35. МУ "ДК "СОКОЛ" 
36. МБОУ ДО ЦРТ "СОКОЛ" 
37. МБОУ СОШ № 24 ИМ. М.Б. РАКОВСКОГО 
38. МБОУ "ЛИЦЕЙ №3" 
39. ДОУ №64 
40. ДОУ № 62 
41. МБОУ СШ №9 ИМ. М.В.ВОДОПЬЯНОВА 
42. МБУ "СШ № 2" 
43. МБОУ СШ №35 
44. МБОУ ГИМНАЗИЯ № 12 
45. МБОУ СШ № 41 
46. МБОУ СШ № 8 
47. МБОУ СШ № 14
48. МБОУ ВСШ № 11 
49. МБОУ СШООЗЗ № 1 
50. МБОУ СШ № 28 
51. МБУ ДО "ДШИ № 1" 
52. МБУ ДО "ДШИ № 4 ИМ. М.А. БАЛАКИРЕВА" 
53. ДОУ №35 
54. МКУ "ЦБ ДО АДМИНИСТРАЦИИ г. Липецка" 
55. ДОУ № 29 г. Липецка 
56. ДОУ № 6 
57. ДОУ № 136 
58. ДОУ № 23 
59. ДОУ № 138 
60. ДОУ № 128 
61. ДОУ № 15 
62. ДОУ № 133 
63. МБОУ СШ №72 
64. МБОУ СШ № 70 
65. МБОУ СШ № 62 
66. МБОУ СШ № 63 
67. МБУ "СШ № 6
68. МБОУ СШ №45 
69. МБОУ № 16 
70. МБОУ СШ №42 
71. ДОУ № 77 
72. МБОУ СШООЗЗ №2 
73. ДОУ №116 
74. МБОУ СШ №31 
75. ДОУ № 10 
76. ДОУ № 135 
77. МБОУ СШ №68 
78. ДОУ № 101 
79. ДОУ № 21 
80. МБОУ ЛИЦЕЙ №66 
81. МБУ ДО "ДМШ № 10" 
82. МБУ ДО "ДМШ № 8" 
83. ДОУ № 78 
84. ДОУ № 119 Г.
85. ДОУ № 103 
86. МБУ "ТЕХНОПАРК-ЛИПЕЦК" 
87. ДОУ № 5 
88. МКУ "МВЦБ" 
89. МУ "ЛДМ" 
90. МУ "ДК "МАТЫРА" 
91. ДЕПАРТАМЕНТ ПО ФК И СПОРТУ АДМИНИСТРАЦИИ  г. Липецка 
92. ДОУ № 42 
93. ДОУ №134 
94. МБОУ СШ № 11 
95. ДОУ № 12 
96. МБОУ СОШ №7 
97. МБОУ СШ № 37 
98. ДОУ № 99 
99. МБОУ СШ № 54 
100. МБОУ СШ №38
101. ДОУ №19 
102. МБУ ДО "ДШИ № 3"
</t>
  </si>
  <si>
    <r>
      <t xml:space="preserve">График определения поставщика (подрядчика, исполнителя) посредством совместных закупок на 2025 год,
осуществляемого МКУ "Управление муниципального заказа  г. Липецка"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</si>
</sst>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  <xf numFmtId="0" fontId="17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9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16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4" fontId="14" fillId="0" borderId="0" xfId="0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4" fontId="11" fillId="4" borderId="12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top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" fontId="18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left" vertical="top" wrapText="1"/>
    </xf>
  </cellXfs>
  <cellStyles count="8">
    <cellStyle name="Normal" xfId="7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Обычный" xfId="0" builtinId="0"/>
    <cellStyle name="Обычный 2" xfId="5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1"/>
  <sheetViews>
    <sheetView tabSelected="1" zoomScale="43" zoomScaleNormal="43" zoomScaleSheetLayoutView="51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9.140625" style="15"/>
    <col min="2" max="2" width="41.42578125" style="3" customWidth="1"/>
    <col min="3" max="3" width="51.42578125" style="3" customWidth="1"/>
    <col min="4" max="4" width="52.42578125" style="3" hidden="1" customWidth="1"/>
    <col min="5" max="5" width="48.85546875" style="15" customWidth="1"/>
    <col min="6" max="7" width="32.28515625" style="15" customWidth="1"/>
    <col min="8" max="8" width="31.7109375" style="1" customWidth="1"/>
    <col min="9" max="9" width="41" style="15" customWidth="1"/>
    <col min="10" max="15" width="36.28515625" style="2" customWidth="1"/>
    <col min="16" max="16" width="32.7109375" style="2" hidden="1" customWidth="1"/>
    <col min="17" max="17" width="30.28515625" style="2" customWidth="1"/>
    <col min="18" max="18" width="16.28515625" style="14" bestFit="1" customWidth="1"/>
    <col min="19" max="257" width="9.140625" style="14"/>
    <col min="258" max="259" width="41.42578125" style="14" customWidth="1"/>
    <col min="260" max="260" width="56.42578125" style="14" customWidth="1"/>
    <col min="261" max="261" width="48.85546875" style="14" customWidth="1"/>
    <col min="262" max="263" width="32.28515625" style="14" customWidth="1"/>
    <col min="264" max="264" width="31.7109375" style="14" customWidth="1"/>
    <col min="265" max="265" width="41" style="14" customWidth="1"/>
    <col min="266" max="272" width="32.7109375" style="14" customWidth="1"/>
    <col min="273" max="273" width="30.28515625" style="14" customWidth="1"/>
    <col min="274" max="274" width="16.28515625" style="14" bestFit="1" customWidth="1"/>
    <col min="275" max="513" width="9.140625" style="14"/>
    <col min="514" max="515" width="41.42578125" style="14" customWidth="1"/>
    <col min="516" max="516" width="56.42578125" style="14" customWidth="1"/>
    <col min="517" max="517" width="48.85546875" style="14" customWidth="1"/>
    <col min="518" max="519" width="32.28515625" style="14" customWidth="1"/>
    <col min="520" max="520" width="31.7109375" style="14" customWidth="1"/>
    <col min="521" max="521" width="41" style="14" customWidth="1"/>
    <col min="522" max="528" width="32.7109375" style="14" customWidth="1"/>
    <col min="529" max="529" width="30.28515625" style="14" customWidth="1"/>
    <col min="530" max="530" width="16.28515625" style="14" bestFit="1" customWidth="1"/>
    <col min="531" max="769" width="9.140625" style="14"/>
    <col min="770" max="771" width="41.42578125" style="14" customWidth="1"/>
    <col min="772" max="772" width="56.42578125" style="14" customWidth="1"/>
    <col min="773" max="773" width="48.85546875" style="14" customWidth="1"/>
    <col min="774" max="775" width="32.28515625" style="14" customWidth="1"/>
    <col min="776" max="776" width="31.7109375" style="14" customWidth="1"/>
    <col min="777" max="777" width="41" style="14" customWidth="1"/>
    <col min="778" max="784" width="32.7109375" style="14" customWidth="1"/>
    <col min="785" max="785" width="30.28515625" style="14" customWidth="1"/>
    <col min="786" max="786" width="16.28515625" style="14" bestFit="1" customWidth="1"/>
    <col min="787" max="1025" width="9.140625" style="14"/>
    <col min="1026" max="1027" width="41.42578125" style="14" customWidth="1"/>
    <col min="1028" max="1028" width="56.42578125" style="14" customWidth="1"/>
    <col min="1029" max="1029" width="48.85546875" style="14" customWidth="1"/>
    <col min="1030" max="1031" width="32.28515625" style="14" customWidth="1"/>
    <col min="1032" max="1032" width="31.7109375" style="14" customWidth="1"/>
    <col min="1033" max="1033" width="41" style="14" customWidth="1"/>
    <col min="1034" max="1040" width="32.7109375" style="14" customWidth="1"/>
    <col min="1041" max="1041" width="30.28515625" style="14" customWidth="1"/>
    <col min="1042" max="1042" width="16.28515625" style="14" bestFit="1" customWidth="1"/>
    <col min="1043" max="1281" width="9.140625" style="14"/>
    <col min="1282" max="1283" width="41.42578125" style="14" customWidth="1"/>
    <col min="1284" max="1284" width="56.42578125" style="14" customWidth="1"/>
    <col min="1285" max="1285" width="48.85546875" style="14" customWidth="1"/>
    <col min="1286" max="1287" width="32.28515625" style="14" customWidth="1"/>
    <col min="1288" max="1288" width="31.7109375" style="14" customWidth="1"/>
    <col min="1289" max="1289" width="41" style="14" customWidth="1"/>
    <col min="1290" max="1296" width="32.7109375" style="14" customWidth="1"/>
    <col min="1297" max="1297" width="30.28515625" style="14" customWidth="1"/>
    <col min="1298" max="1298" width="16.28515625" style="14" bestFit="1" customWidth="1"/>
    <col min="1299" max="1537" width="9.140625" style="14"/>
    <col min="1538" max="1539" width="41.42578125" style="14" customWidth="1"/>
    <col min="1540" max="1540" width="56.42578125" style="14" customWidth="1"/>
    <col min="1541" max="1541" width="48.85546875" style="14" customWidth="1"/>
    <col min="1542" max="1543" width="32.28515625" style="14" customWidth="1"/>
    <col min="1544" max="1544" width="31.7109375" style="14" customWidth="1"/>
    <col min="1545" max="1545" width="41" style="14" customWidth="1"/>
    <col min="1546" max="1552" width="32.7109375" style="14" customWidth="1"/>
    <col min="1553" max="1553" width="30.28515625" style="14" customWidth="1"/>
    <col min="1554" max="1554" width="16.28515625" style="14" bestFit="1" customWidth="1"/>
    <col min="1555" max="1793" width="9.140625" style="14"/>
    <col min="1794" max="1795" width="41.42578125" style="14" customWidth="1"/>
    <col min="1796" max="1796" width="56.42578125" style="14" customWidth="1"/>
    <col min="1797" max="1797" width="48.85546875" style="14" customWidth="1"/>
    <col min="1798" max="1799" width="32.28515625" style="14" customWidth="1"/>
    <col min="1800" max="1800" width="31.7109375" style="14" customWidth="1"/>
    <col min="1801" max="1801" width="41" style="14" customWidth="1"/>
    <col min="1802" max="1808" width="32.7109375" style="14" customWidth="1"/>
    <col min="1809" max="1809" width="30.28515625" style="14" customWidth="1"/>
    <col min="1810" max="1810" width="16.28515625" style="14" bestFit="1" customWidth="1"/>
    <col min="1811" max="2049" width="9.140625" style="14"/>
    <col min="2050" max="2051" width="41.42578125" style="14" customWidth="1"/>
    <col min="2052" max="2052" width="56.42578125" style="14" customWidth="1"/>
    <col min="2053" max="2053" width="48.85546875" style="14" customWidth="1"/>
    <col min="2054" max="2055" width="32.28515625" style="14" customWidth="1"/>
    <col min="2056" max="2056" width="31.7109375" style="14" customWidth="1"/>
    <col min="2057" max="2057" width="41" style="14" customWidth="1"/>
    <col min="2058" max="2064" width="32.7109375" style="14" customWidth="1"/>
    <col min="2065" max="2065" width="30.28515625" style="14" customWidth="1"/>
    <col min="2066" max="2066" width="16.28515625" style="14" bestFit="1" customWidth="1"/>
    <col min="2067" max="2305" width="9.140625" style="14"/>
    <col min="2306" max="2307" width="41.42578125" style="14" customWidth="1"/>
    <col min="2308" max="2308" width="56.42578125" style="14" customWidth="1"/>
    <col min="2309" max="2309" width="48.85546875" style="14" customWidth="1"/>
    <col min="2310" max="2311" width="32.28515625" style="14" customWidth="1"/>
    <col min="2312" max="2312" width="31.7109375" style="14" customWidth="1"/>
    <col min="2313" max="2313" width="41" style="14" customWidth="1"/>
    <col min="2314" max="2320" width="32.7109375" style="14" customWidth="1"/>
    <col min="2321" max="2321" width="30.28515625" style="14" customWidth="1"/>
    <col min="2322" max="2322" width="16.28515625" style="14" bestFit="1" customWidth="1"/>
    <col min="2323" max="2561" width="9.140625" style="14"/>
    <col min="2562" max="2563" width="41.42578125" style="14" customWidth="1"/>
    <col min="2564" max="2564" width="56.42578125" style="14" customWidth="1"/>
    <col min="2565" max="2565" width="48.85546875" style="14" customWidth="1"/>
    <col min="2566" max="2567" width="32.28515625" style="14" customWidth="1"/>
    <col min="2568" max="2568" width="31.7109375" style="14" customWidth="1"/>
    <col min="2569" max="2569" width="41" style="14" customWidth="1"/>
    <col min="2570" max="2576" width="32.7109375" style="14" customWidth="1"/>
    <col min="2577" max="2577" width="30.28515625" style="14" customWidth="1"/>
    <col min="2578" max="2578" width="16.28515625" style="14" bestFit="1" customWidth="1"/>
    <col min="2579" max="2817" width="9.140625" style="14"/>
    <col min="2818" max="2819" width="41.42578125" style="14" customWidth="1"/>
    <col min="2820" max="2820" width="56.42578125" style="14" customWidth="1"/>
    <col min="2821" max="2821" width="48.85546875" style="14" customWidth="1"/>
    <col min="2822" max="2823" width="32.28515625" style="14" customWidth="1"/>
    <col min="2824" max="2824" width="31.7109375" style="14" customWidth="1"/>
    <col min="2825" max="2825" width="41" style="14" customWidth="1"/>
    <col min="2826" max="2832" width="32.7109375" style="14" customWidth="1"/>
    <col min="2833" max="2833" width="30.28515625" style="14" customWidth="1"/>
    <col min="2834" max="2834" width="16.28515625" style="14" bestFit="1" customWidth="1"/>
    <col min="2835" max="3073" width="9.140625" style="14"/>
    <col min="3074" max="3075" width="41.42578125" style="14" customWidth="1"/>
    <col min="3076" max="3076" width="56.42578125" style="14" customWidth="1"/>
    <col min="3077" max="3077" width="48.85546875" style="14" customWidth="1"/>
    <col min="3078" max="3079" width="32.28515625" style="14" customWidth="1"/>
    <col min="3080" max="3080" width="31.7109375" style="14" customWidth="1"/>
    <col min="3081" max="3081" width="41" style="14" customWidth="1"/>
    <col min="3082" max="3088" width="32.7109375" style="14" customWidth="1"/>
    <col min="3089" max="3089" width="30.28515625" style="14" customWidth="1"/>
    <col min="3090" max="3090" width="16.28515625" style="14" bestFit="1" customWidth="1"/>
    <col min="3091" max="3329" width="9.140625" style="14"/>
    <col min="3330" max="3331" width="41.42578125" style="14" customWidth="1"/>
    <col min="3332" max="3332" width="56.42578125" style="14" customWidth="1"/>
    <col min="3333" max="3333" width="48.85546875" style="14" customWidth="1"/>
    <col min="3334" max="3335" width="32.28515625" style="14" customWidth="1"/>
    <col min="3336" max="3336" width="31.7109375" style="14" customWidth="1"/>
    <col min="3337" max="3337" width="41" style="14" customWidth="1"/>
    <col min="3338" max="3344" width="32.7109375" style="14" customWidth="1"/>
    <col min="3345" max="3345" width="30.28515625" style="14" customWidth="1"/>
    <col min="3346" max="3346" width="16.28515625" style="14" bestFit="1" customWidth="1"/>
    <col min="3347" max="3585" width="9.140625" style="14"/>
    <col min="3586" max="3587" width="41.42578125" style="14" customWidth="1"/>
    <col min="3588" max="3588" width="56.42578125" style="14" customWidth="1"/>
    <col min="3589" max="3589" width="48.85546875" style="14" customWidth="1"/>
    <col min="3590" max="3591" width="32.28515625" style="14" customWidth="1"/>
    <col min="3592" max="3592" width="31.7109375" style="14" customWidth="1"/>
    <col min="3593" max="3593" width="41" style="14" customWidth="1"/>
    <col min="3594" max="3600" width="32.7109375" style="14" customWidth="1"/>
    <col min="3601" max="3601" width="30.28515625" style="14" customWidth="1"/>
    <col min="3602" max="3602" width="16.28515625" style="14" bestFit="1" customWidth="1"/>
    <col min="3603" max="3841" width="9.140625" style="14"/>
    <col min="3842" max="3843" width="41.42578125" style="14" customWidth="1"/>
    <col min="3844" max="3844" width="56.42578125" style="14" customWidth="1"/>
    <col min="3845" max="3845" width="48.85546875" style="14" customWidth="1"/>
    <col min="3846" max="3847" width="32.28515625" style="14" customWidth="1"/>
    <col min="3848" max="3848" width="31.7109375" style="14" customWidth="1"/>
    <col min="3849" max="3849" width="41" style="14" customWidth="1"/>
    <col min="3850" max="3856" width="32.7109375" style="14" customWidth="1"/>
    <col min="3857" max="3857" width="30.28515625" style="14" customWidth="1"/>
    <col min="3858" max="3858" width="16.28515625" style="14" bestFit="1" customWidth="1"/>
    <col min="3859" max="4097" width="9.140625" style="14"/>
    <col min="4098" max="4099" width="41.42578125" style="14" customWidth="1"/>
    <col min="4100" max="4100" width="56.42578125" style="14" customWidth="1"/>
    <col min="4101" max="4101" width="48.85546875" style="14" customWidth="1"/>
    <col min="4102" max="4103" width="32.28515625" style="14" customWidth="1"/>
    <col min="4104" max="4104" width="31.7109375" style="14" customWidth="1"/>
    <col min="4105" max="4105" width="41" style="14" customWidth="1"/>
    <col min="4106" max="4112" width="32.7109375" style="14" customWidth="1"/>
    <col min="4113" max="4113" width="30.28515625" style="14" customWidth="1"/>
    <col min="4114" max="4114" width="16.28515625" style="14" bestFit="1" customWidth="1"/>
    <col min="4115" max="4353" width="9.140625" style="14"/>
    <col min="4354" max="4355" width="41.42578125" style="14" customWidth="1"/>
    <col min="4356" max="4356" width="56.42578125" style="14" customWidth="1"/>
    <col min="4357" max="4357" width="48.85546875" style="14" customWidth="1"/>
    <col min="4358" max="4359" width="32.28515625" style="14" customWidth="1"/>
    <col min="4360" max="4360" width="31.7109375" style="14" customWidth="1"/>
    <col min="4361" max="4361" width="41" style="14" customWidth="1"/>
    <col min="4362" max="4368" width="32.7109375" style="14" customWidth="1"/>
    <col min="4369" max="4369" width="30.28515625" style="14" customWidth="1"/>
    <col min="4370" max="4370" width="16.28515625" style="14" bestFit="1" customWidth="1"/>
    <col min="4371" max="4609" width="9.140625" style="14"/>
    <col min="4610" max="4611" width="41.42578125" style="14" customWidth="1"/>
    <col min="4612" max="4612" width="56.42578125" style="14" customWidth="1"/>
    <col min="4613" max="4613" width="48.85546875" style="14" customWidth="1"/>
    <col min="4614" max="4615" width="32.28515625" style="14" customWidth="1"/>
    <col min="4616" max="4616" width="31.7109375" style="14" customWidth="1"/>
    <col min="4617" max="4617" width="41" style="14" customWidth="1"/>
    <col min="4618" max="4624" width="32.7109375" style="14" customWidth="1"/>
    <col min="4625" max="4625" width="30.28515625" style="14" customWidth="1"/>
    <col min="4626" max="4626" width="16.28515625" style="14" bestFit="1" customWidth="1"/>
    <col min="4627" max="4865" width="9.140625" style="14"/>
    <col min="4866" max="4867" width="41.42578125" style="14" customWidth="1"/>
    <col min="4868" max="4868" width="56.42578125" style="14" customWidth="1"/>
    <col min="4869" max="4869" width="48.85546875" style="14" customWidth="1"/>
    <col min="4870" max="4871" width="32.28515625" style="14" customWidth="1"/>
    <col min="4872" max="4872" width="31.7109375" style="14" customWidth="1"/>
    <col min="4873" max="4873" width="41" style="14" customWidth="1"/>
    <col min="4874" max="4880" width="32.7109375" style="14" customWidth="1"/>
    <col min="4881" max="4881" width="30.28515625" style="14" customWidth="1"/>
    <col min="4882" max="4882" width="16.28515625" style="14" bestFit="1" customWidth="1"/>
    <col min="4883" max="5121" width="9.140625" style="14"/>
    <col min="5122" max="5123" width="41.42578125" style="14" customWidth="1"/>
    <col min="5124" max="5124" width="56.42578125" style="14" customWidth="1"/>
    <col min="5125" max="5125" width="48.85546875" style="14" customWidth="1"/>
    <col min="5126" max="5127" width="32.28515625" style="14" customWidth="1"/>
    <col min="5128" max="5128" width="31.7109375" style="14" customWidth="1"/>
    <col min="5129" max="5129" width="41" style="14" customWidth="1"/>
    <col min="5130" max="5136" width="32.7109375" style="14" customWidth="1"/>
    <col min="5137" max="5137" width="30.28515625" style="14" customWidth="1"/>
    <col min="5138" max="5138" width="16.28515625" style="14" bestFit="1" customWidth="1"/>
    <col min="5139" max="5377" width="9.140625" style="14"/>
    <col min="5378" max="5379" width="41.42578125" style="14" customWidth="1"/>
    <col min="5380" max="5380" width="56.42578125" style="14" customWidth="1"/>
    <col min="5381" max="5381" width="48.85546875" style="14" customWidth="1"/>
    <col min="5382" max="5383" width="32.28515625" style="14" customWidth="1"/>
    <col min="5384" max="5384" width="31.7109375" style="14" customWidth="1"/>
    <col min="5385" max="5385" width="41" style="14" customWidth="1"/>
    <col min="5386" max="5392" width="32.7109375" style="14" customWidth="1"/>
    <col min="5393" max="5393" width="30.28515625" style="14" customWidth="1"/>
    <col min="5394" max="5394" width="16.28515625" style="14" bestFit="1" customWidth="1"/>
    <col min="5395" max="5633" width="9.140625" style="14"/>
    <col min="5634" max="5635" width="41.42578125" style="14" customWidth="1"/>
    <col min="5636" max="5636" width="56.42578125" style="14" customWidth="1"/>
    <col min="5637" max="5637" width="48.85546875" style="14" customWidth="1"/>
    <col min="5638" max="5639" width="32.28515625" style="14" customWidth="1"/>
    <col min="5640" max="5640" width="31.7109375" style="14" customWidth="1"/>
    <col min="5641" max="5641" width="41" style="14" customWidth="1"/>
    <col min="5642" max="5648" width="32.7109375" style="14" customWidth="1"/>
    <col min="5649" max="5649" width="30.28515625" style="14" customWidth="1"/>
    <col min="5650" max="5650" width="16.28515625" style="14" bestFit="1" customWidth="1"/>
    <col min="5651" max="5889" width="9.140625" style="14"/>
    <col min="5890" max="5891" width="41.42578125" style="14" customWidth="1"/>
    <col min="5892" max="5892" width="56.42578125" style="14" customWidth="1"/>
    <col min="5893" max="5893" width="48.85546875" style="14" customWidth="1"/>
    <col min="5894" max="5895" width="32.28515625" style="14" customWidth="1"/>
    <col min="5896" max="5896" width="31.7109375" style="14" customWidth="1"/>
    <col min="5897" max="5897" width="41" style="14" customWidth="1"/>
    <col min="5898" max="5904" width="32.7109375" style="14" customWidth="1"/>
    <col min="5905" max="5905" width="30.28515625" style="14" customWidth="1"/>
    <col min="5906" max="5906" width="16.28515625" style="14" bestFit="1" customWidth="1"/>
    <col min="5907" max="6145" width="9.140625" style="14"/>
    <col min="6146" max="6147" width="41.42578125" style="14" customWidth="1"/>
    <col min="6148" max="6148" width="56.42578125" style="14" customWidth="1"/>
    <col min="6149" max="6149" width="48.85546875" style="14" customWidth="1"/>
    <col min="6150" max="6151" width="32.28515625" style="14" customWidth="1"/>
    <col min="6152" max="6152" width="31.7109375" style="14" customWidth="1"/>
    <col min="6153" max="6153" width="41" style="14" customWidth="1"/>
    <col min="6154" max="6160" width="32.7109375" style="14" customWidth="1"/>
    <col min="6161" max="6161" width="30.28515625" style="14" customWidth="1"/>
    <col min="6162" max="6162" width="16.28515625" style="14" bestFit="1" customWidth="1"/>
    <col min="6163" max="6401" width="9.140625" style="14"/>
    <col min="6402" max="6403" width="41.42578125" style="14" customWidth="1"/>
    <col min="6404" max="6404" width="56.42578125" style="14" customWidth="1"/>
    <col min="6405" max="6405" width="48.85546875" style="14" customWidth="1"/>
    <col min="6406" max="6407" width="32.28515625" style="14" customWidth="1"/>
    <col min="6408" max="6408" width="31.7109375" style="14" customWidth="1"/>
    <col min="6409" max="6409" width="41" style="14" customWidth="1"/>
    <col min="6410" max="6416" width="32.7109375" style="14" customWidth="1"/>
    <col min="6417" max="6417" width="30.28515625" style="14" customWidth="1"/>
    <col min="6418" max="6418" width="16.28515625" style="14" bestFit="1" customWidth="1"/>
    <col min="6419" max="6657" width="9.140625" style="14"/>
    <col min="6658" max="6659" width="41.42578125" style="14" customWidth="1"/>
    <col min="6660" max="6660" width="56.42578125" style="14" customWidth="1"/>
    <col min="6661" max="6661" width="48.85546875" style="14" customWidth="1"/>
    <col min="6662" max="6663" width="32.28515625" style="14" customWidth="1"/>
    <col min="6664" max="6664" width="31.7109375" style="14" customWidth="1"/>
    <col min="6665" max="6665" width="41" style="14" customWidth="1"/>
    <col min="6666" max="6672" width="32.7109375" style="14" customWidth="1"/>
    <col min="6673" max="6673" width="30.28515625" style="14" customWidth="1"/>
    <col min="6674" max="6674" width="16.28515625" style="14" bestFit="1" customWidth="1"/>
    <col min="6675" max="6913" width="9.140625" style="14"/>
    <col min="6914" max="6915" width="41.42578125" style="14" customWidth="1"/>
    <col min="6916" max="6916" width="56.42578125" style="14" customWidth="1"/>
    <col min="6917" max="6917" width="48.85546875" style="14" customWidth="1"/>
    <col min="6918" max="6919" width="32.28515625" style="14" customWidth="1"/>
    <col min="6920" max="6920" width="31.7109375" style="14" customWidth="1"/>
    <col min="6921" max="6921" width="41" style="14" customWidth="1"/>
    <col min="6922" max="6928" width="32.7109375" style="14" customWidth="1"/>
    <col min="6929" max="6929" width="30.28515625" style="14" customWidth="1"/>
    <col min="6930" max="6930" width="16.28515625" style="14" bestFit="1" customWidth="1"/>
    <col min="6931" max="7169" width="9.140625" style="14"/>
    <col min="7170" max="7171" width="41.42578125" style="14" customWidth="1"/>
    <col min="7172" max="7172" width="56.42578125" style="14" customWidth="1"/>
    <col min="7173" max="7173" width="48.85546875" style="14" customWidth="1"/>
    <col min="7174" max="7175" width="32.28515625" style="14" customWidth="1"/>
    <col min="7176" max="7176" width="31.7109375" style="14" customWidth="1"/>
    <col min="7177" max="7177" width="41" style="14" customWidth="1"/>
    <col min="7178" max="7184" width="32.7109375" style="14" customWidth="1"/>
    <col min="7185" max="7185" width="30.28515625" style="14" customWidth="1"/>
    <col min="7186" max="7186" width="16.28515625" style="14" bestFit="1" customWidth="1"/>
    <col min="7187" max="7425" width="9.140625" style="14"/>
    <col min="7426" max="7427" width="41.42578125" style="14" customWidth="1"/>
    <col min="7428" max="7428" width="56.42578125" style="14" customWidth="1"/>
    <col min="7429" max="7429" width="48.85546875" style="14" customWidth="1"/>
    <col min="7430" max="7431" width="32.28515625" style="14" customWidth="1"/>
    <col min="7432" max="7432" width="31.7109375" style="14" customWidth="1"/>
    <col min="7433" max="7433" width="41" style="14" customWidth="1"/>
    <col min="7434" max="7440" width="32.7109375" style="14" customWidth="1"/>
    <col min="7441" max="7441" width="30.28515625" style="14" customWidth="1"/>
    <col min="7442" max="7442" width="16.28515625" style="14" bestFit="1" customWidth="1"/>
    <col min="7443" max="7681" width="9.140625" style="14"/>
    <col min="7682" max="7683" width="41.42578125" style="14" customWidth="1"/>
    <col min="7684" max="7684" width="56.42578125" style="14" customWidth="1"/>
    <col min="7685" max="7685" width="48.85546875" style="14" customWidth="1"/>
    <col min="7686" max="7687" width="32.28515625" style="14" customWidth="1"/>
    <col min="7688" max="7688" width="31.7109375" style="14" customWidth="1"/>
    <col min="7689" max="7689" width="41" style="14" customWidth="1"/>
    <col min="7690" max="7696" width="32.7109375" style="14" customWidth="1"/>
    <col min="7697" max="7697" width="30.28515625" style="14" customWidth="1"/>
    <col min="7698" max="7698" width="16.28515625" style="14" bestFit="1" customWidth="1"/>
    <col min="7699" max="7937" width="9.140625" style="14"/>
    <col min="7938" max="7939" width="41.42578125" style="14" customWidth="1"/>
    <col min="7940" max="7940" width="56.42578125" style="14" customWidth="1"/>
    <col min="7941" max="7941" width="48.85546875" style="14" customWidth="1"/>
    <col min="7942" max="7943" width="32.28515625" style="14" customWidth="1"/>
    <col min="7944" max="7944" width="31.7109375" style="14" customWidth="1"/>
    <col min="7945" max="7945" width="41" style="14" customWidth="1"/>
    <col min="7946" max="7952" width="32.7109375" style="14" customWidth="1"/>
    <col min="7953" max="7953" width="30.28515625" style="14" customWidth="1"/>
    <col min="7954" max="7954" width="16.28515625" style="14" bestFit="1" customWidth="1"/>
    <col min="7955" max="8193" width="9.140625" style="14"/>
    <col min="8194" max="8195" width="41.42578125" style="14" customWidth="1"/>
    <col min="8196" max="8196" width="56.42578125" style="14" customWidth="1"/>
    <col min="8197" max="8197" width="48.85546875" style="14" customWidth="1"/>
    <col min="8198" max="8199" width="32.28515625" style="14" customWidth="1"/>
    <col min="8200" max="8200" width="31.7109375" style="14" customWidth="1"/>
    <col min="8201" max="8201" width="41" style="14" customWidth="1"/>
    <col min="8202" max="8208" width="32.7109375" style="14" customWidth="1"/>
    <col min="8209" max="8209" width="30.28515625" style="14" customWidth="1"/>
    <col min="8210" max="8210" width="16.28515625" style="14" bestFit="1" customWidth="1"/>
    <col min="8211" max="8449" width="9.140625" style="14"/>
    <col min="8450" max="8451" width="41.42578125" style="14" customWidth="1"/>
    <col min="8452" max="8452" width="56.42578125" style="14" customWidth="1"/>
    <col min="8453" max="8453" width="48.85546875" style="14" customWidth="1"/>
    <col min="8454" max="8455" width="32.28515625" style="14" customWidth="1"/>
    <col min="8456" max="8456" width="31.7109375" style="14" customWidth="1"/>
    <col min="8457" max="8457" width="41" style="14" customWidth="1"/>
    <col min="8458" max="8464" width="32.7109375" style="14" customWidth="1"/>
    <col min="8465" max="8465" width="30.28515625" style="14" customWidth="1"/>
    <col min="8466" max="8466" width="16.28515625" style="14" bestFit="1" customWidth="1"/>
    <col min="8467" max="8705" width="9.140625" style="14"/>
    <col min="8706" max="8707" width="41.42578125" style="14" customWidth="1"/>
    <col min="8708" max="8708" width="56.42578125" style="14" customWidth="1"/>
    <col min="8709" max="8709" width="48.85546875" style="14" customWidth="1"/>
    <col min="8710" max="8711" width="32.28515625" style="14" customWidth="1"/>
    <col min="8712" max="8712" width="31.7109375" style="14" customWidth="1"/>
    <col min="8713" max="8713" width="41" style="14" customWidth="1"/>
    <col min="8714" max="8720" width="32.7109375" style="14" customWidth="1"/>
    <col min="8721" max="8721" width="30.28515625" style="14" customWidth="1"/>
    <col min="8722" max="8722" width="16.28515625" style="14" bestFit="1" customWidth="1"/>
    <col min="8723" max="8961" width="9.140625" style="14"/>
    <col min="8962" max="8963" width="41.42578125" style="14" customWidth="1"/>
    <col min="8964" max="8964" width="56.42578125" style="14" customWidth="1"/>
    <col min="8965" max="8965" width="48.85546875" style="14" customWidth="1"/>
    <col min="8966" max="8967" width="32.28515625" style="14" customWidth="1"/>
    <col min="8968" max="8968" width="31.7109375" style="14" customWidth="1"/>
    <col min="8969" max="8969" width="41" style="14" customWidth="1"/>
    <col min="8970" max="8976" width="32.7109375" style="14" customWidth="1"/>
    <col min="8977" max="8977" width="30.28515625" style="14" customWidth="1"/>
    <col min="8978" max="8978" width="16.28515625" style="14" bestFit="1" customWidth="1"/>
    <col min="8979" max="9217" width="9.140625" style="14"/>
    <col min="9218" max="9219" width="41.42578125" style="14" customWidth="1"/>
    <col min="9220" max="9220" width="56.42578125" style="14" customWidth="1"/>
    <col min="9221" max="9221" width="48.85546875" style="14" customWidth="1"/>
    <col min="9222" max="9223" width="32.28515625" style="14" customWidth="1"/>
    <col min="9224" max="9224" width="31.7109375" style="14" customWidth="1"/>
    <col min="9225" max="9225" width="41" style="14" customWidth="1"/>
    <col min="9226" max="9232" width="32.7109375" style="14" customWidth="1"/>
    <col min="9233" max="9233" width="30.28515625" style="14" customWidth="1"/>
    <col min="9234" max="9234" width="16.28515625" style="14" bestFit="1" customWidth="1"/>
    <col min="9235" max="9473" width="9.140625" style="14"/>
    <col min="9474" max="9475" width="41.42578125" style="14" customWidth="1"/>
    <col min="9476" max="9476" width="56.42578125" style="14" customWidth="1"/>
    <col min="9477" max="9477" width="48.85546875" style="14" customWidth="1"/>
    <col min="9478" max="9479" width="32.28515625" style="14" customWidth="1"/>
    <col min="9480" max="9480" width="31.7109375" style="14" customWidth="1"/>
    <col min="9481" max="9481" width="41" style="14" customWidth="1"/>
    <col min="9482" max="9488" width="32.7109375" style="14" customWidth="1"/>
    <col min="9489" max="9489" width="30.28515625" style="14" customWidth="1"/>
    <col min="9490" max="9490" width="16.28515625" style="14" bestFit="1" customWidth="1"/>
    <col min="9491" max="9729" width="9.140625" style="14"/>
    <col min="9730" max="9731" width="41.42578125" style="14" customWidth="1"/>
    <col min="9732" max="9732" width="56.42578125" style="14" customWidth="1"/>
    <col min="9733" max="9733" width="48.85546875" style="14" customWidth="1"/>
    <col min="9734" max="9735" width="32.28515625" style="14" customWidth="1"/>
    <col min="9736" max="9736" width="31.7109375" style="14" customWidth="1"/>
    <col min="9737" max="9737" width="41" style="14" customWidth="1"/>
    <col min="9738" max="9744" width="32.7109375" style="14" customWidth="1"/>
    <col min="9745" max="9745" width="30.28515625" style="14" customWidth="1"/>
    <col min="9746" max="9746" width="16.28515625" style="14" bestFit="1" customWidth="1"/>
    <col min="9747" max="9985" width="9.140625" style="14"/>
    <col min="9986" max="9987" width="41.42578125" style="14" customWidth="1"/>
    <col min="9988" max="9988" width="56.42578125" style="14" customWidth="1"/>
    <col min="9989" max="9989" width="48.85546875" style="14" customWidth="1"/>
    <col min="9990" max="9991" width="32.28515625" style="14" customWidth="1"/>
    <col min="9992" max="9992" width="31.7109375" style="14" customWidth="1"/>
    <col min="9993" max="9993" width="41" style="14" customWidth="1"/>
    <col min="9994" max="10000" width="32.7109375" style="14" customWidth="1"/>
    <col min="10001" max="10001" width="30.28515625" style="14" customWidth="1"/>
    <col min="10002" max="10002" width="16.28515625" style="14" bestFit="1" customWidth="1"/>
    <col min="10003" max="10241" width="9.140625" style="14"/>
    <col min="10242" max="10243" width="41.42578125" style="14" customWidth="1"/>
    <col min="10244" max="10244" width="56.42578125" style="14" customWidth="1"/>
    <col min="10245" max="10245" width="48.85546875" style="14" customWidth="1"/>
    <col min="10246" max="10247" width="32.28515625" style="14" customWidth="1"/>
    <col min="10248" max="10248" width="31.7109375" style="14" customWidth="1"/>
    <col min="10249" max="10249" width="41" style="14" customWidth="1"/>
    <col min="10250" max="10256" width="32.7109375" style="14" customWidth="1"/>
    <col min="10257" max="10257" width="30.28515625" style="14" customWidth="1"/>
    <col min="10258" max="10258" width="16.28515625" style="14" bestFit="1" customWidth="1"/>
    <col min="10259" max="10497" width="9.140625" style="14"/>
    <col min="10498" max="10499" width="41.42578125" style="14" customWidth="1"/>
    <col min="10500" max="10500" width="56.42578125" style="14" customWidth="1"/>
    <col min="10501" max="10501" width="48.85546875" style="14" customWidth="1"/>
    <col min="10502" max="10503" width="32.28515625" style="14" customWidth="1"/>
    <col min="10504" max="10504" width="31.7109375" style="14" customWidth="1"/>
    <col min="10505" max="10505" width="41" style="14" customWidth="1"/>
    <col min="10506" max="10512" width="32.7109375" style="14" customWidth="1"/>
    <col min="10513" max="10513" width="30.28515625" style="14" customWidth="1"/>
    <col min="10514" max="10514" width="16.28515625" style="14" bestFit="1" customWidth="1"/>
    <col min="10515" max="10753" width="9.140625" style="14"/>
    <col min="10754" max="10755" width="41.42578125" style="14" customWidth="1"/>
    <col min="10756" max="10756" width="56.42578125" style="14" customWidth="1"/>
    <col min="10757" max="10757" width="48.85546875" style="14" customWidth="1"/>
    <col min="10758" max="10759" width="32.28515625" style="14" customWidth="1"/>
    <col min="10760" max="10760" width="31.7109375" style="14" customWidth="1"/>
    <col min="10761" max="10761" width="41" style="14" customWidth="1"/>
    <col min="10762" max="10768" width="32.7109375" style="14" customWidth="1"/>
    <col min="10769" max="10769" width="30.28515625" style="14" customWidth="1"/>
    <col min="10770" max="10770" width="16.28515625" style="14" bestFit="1" customWidth="1"/>
    <col min="10771" max="11009" width="9.140625" style="14"/>
    <col min="11010" max="11011" width="41.42578125" style="14" customWidth="1"/>
    <col min="11012" max="11012" width="56.42578125" style="14" customWidth="1"/>
    <col min="11013" max="11013" width="48.85546875" style="14" customWidth="1"/>
    <col min="11014" max="11015" width="32.28515625" style="14" customWidth="1"/>
    <col min="11016" max="11016" width="31.7109375" style="14" customWidth="1"/>
    <col min="11017" max="11017" width="41" style="14" customWidth="1"/>
    <col min="11018" max="11024" width="32.7109375" style="14" customWidth="1"/>
    <col min="11025" max="11025" width="30.28515625" style="14" customWidth="1"/>
    <col min="11026" max="11026" width="16.28515625" style="14" bestFit="1" customWidth="1"/>
    <col min="11027" max="11265" width="9.140625" style="14"/>
    <col min="11266" max="11267" width="41.42578125" style="14" customWidth="1"/>
    <col min="11268" max="11268" width="56.42578125" style="14" customWidth="1"/>
    <col min="11269" max="11269" width="48.85546875" style="14" customWidth="1"/>
    <col min="11270" max="11271" width="32.28515625" style="14" customWidth="1"/>
    <col min="11272" max="11272" width="31.7109375" style="14" customWidth="1"/>
    <col min="11273" max="11273" width="41" style="14" customWidth="1"/>
    <col min="11274" max="11280" width="32.7109375" style="14" customWidth="1"/>
    <col min="11281" max="11281" width="30.28515625" style="14" customWidth="1"/>
    <col min="11282" max="11282" width="16.28515625" style="14" bestFit="1" customWidth="1"/>
    <col min="11283" max="11521" width="9.140625" style="14"/>
    <col min="11522" max="11523" width="41.42578125" style="14" customWidth="1"/>
    <col min="11524" max="11524" width="56.42578125" style="14" customWidth="1"/>
    <col min="11525" max="11525" width="48.85546875" style="14" customWidth="1"/>
    <col min="11526" max="11527" width="32.28515625" style="14" customWidth="1"/>
    <col min="11528" max="11528" width="31.7109375" style="14" customWidth="1"/>
    <col min="11529" max="11529" width="41" style="14" customWidth="1"/>
    <col min="11530" max="11536" width="32.7109375" style="14" customWidth="1"/>
    <col min="11537" max="11537" width="30.28515625" style="14" customWidth="1"/>
    <col min="11538" max="11538" width="16.28515625" style="14" bestFit="1" customWidth="1"/>
    <col min="11539" max="11777" width="9.140625" style="14"/>
    <col min="11778" max="11779" width="41.42578125" style="14" customWidth="1"/>
    <col min="11780" max="11780" width="56.42578125" style="14" customWidth="1"/>
    <col min="11781" max="11781" width="48.85546875" style="14" customWidth="1"/>
    <col min="11782" max="11783" width="32.28515625" style="14" customWidth="1"/>
    <col min="11784" max="11784" width="31.7109375" style="14" customWidth="1"/>
    <col min="11785" max="11785" width="41" style="14" customWidth="1"/>
    <col min="11786" max="11792" width="32.7109375" style="14" customWidth="1"/>
    <col min="11793" max="11793" width="30.28515625" style="14" customWidth="1"/>
    <col min="11794" max="11794" width="16.28515625" style="14" bestFit="1" customWidth="1"/>
    <col min="11795" max="12033" width="9.140625" style="14"/>
    <col min="12034" max="12035" width="41.42578125" style="14" customWidth="1"/>
    <col min="12036" max="12036" width="56.42578125" style="14" customWidth="1"/>
    <col min="12037" max="12037" width="48.85546875" style="14" customWidth="1"/>
    <col min="12038" max="12039" width="32.28515625" style="14" customWidth="1"/>
    <col min="12040" max="12040" width="31.7109375" style="14" customWidth="1"/>
    <col min="12041" max="12041" width="41" style="14" customWidth="1"/>
    <col min="12042" max="12048" width="32.7109375" style="14" customWidth="1"/>
    <col min="12049" max="12049" width="30.28515625" style="14" customWidth="1"/>
    <col min="12050" max="12050" width="16.28515625" style="14" bestFit="1" customWidth="1"/>
    <col min="12051" max="12289" width="9.140625" style="14"/>
    <col min="12290" max="12291" width="41.42578125" style="14" customWidth="1"/>
    <col min="12292" max="12292" width="56.42578125" style="14" customWidth="1"/>
    <col min="12293" max="12293" width="48.85546875" style="14" customWidth="1"/>
    <col min="12294" max="12295" width="32.28515625" style="14" customWidth="1"/>
    <col min="12296" max="12296" width="31.7109375" style="14" customWidth="1"/>
    <col min="12297" max="12297" width="41" style="14" customWidth="1"/>
    <col min="12298" max="12304" width="32.7109375" style="14" customWidth="1"/>
    <col min="12305" max="12305" width="30.28515625" style="14" customWidth="1"/>
    <col min="12306" max="12306" width="16.28515625" style="14" bestFit="1" customWidth="1"/>
    <col min="12307" max="12545" width="9.140625" style="14"/>
    <col min="12546" max="12547" width="41.42578125" style="14" customWidth="1"/>
    <col min="12548" max="12548" width="56.42578125" style="14" customWidth="1"/>
    <col min="12549" max="12549" width="48.85546875" style="14" customWidth="1"/>
    <col min="12550" max="12551" width="32.28515625" style="14" customWidth="1"/>
    <col min="12552" max="12552" width="31.7109375" style="14" customWidth="1"/>
    <col min="12553" max="12553" width="41" style="14" customWidth="1"/>
    <col min="12554" max="12560" width="32.7109375" style="14" customWidth="1"/>
    <col min="12561" max="12561" width="30.28515625" style="14" customWidth="1"/>
    <col min="12562" max="12562" width="16.28515625" style="14" bestFit="1" customWidth="1"/>
    <col min="12563" max="12801" width="9.140625" style="14"/>
    <col min="12802" max="12803" width="41.42578125" style="14" customWidth="1"/>
    <col min="12804" max="12804" width="56.42578125" style="14" customWidth="1"/>
    <col min="12805" max="12805" width="48.85546875" style="14" customWidth="1"/>
    <col min="12806" max="12807" width="32.28515625" style="14" customWidth="1"/>
    <col min="12808" max="12808" width="31.7109375" style="14" customWidth="1"/>
    <col min="12809" max="12809" width="41" style="14" customWidth="1"/>
    <col min="12810" max="12816" width="32.7109375" style="14" customWidth="1"/>
    <col min="12817" max="12817" width="30.28515625" style="14" customWidth="1"/>
    <col min="12818" max="12818" width="16.28515625" style="14" bestFit="1" customWidth="1"/>
    <col min="12819" max="13057" width="9.140625" style="14"/>
    <col min="13058" max="13059" width="41.42578125" style="14" customWidth="1"/>
    <col min="13060" max="13060" width="56.42578125" style="14" customWidth="1"/>
    <col min="13061" max="13061" width="48.85546875" style="14" customWidth="1"/>
    <col min="13062" max="13063" width="32.28515625" style="14" customWidth="1"/>
    <col min="13064" max="13064" width="31.7109375" style="14" customWidth="1"/>
    <col min="13065" max="13065" width="41" style="14" customWidth="1"/>
    <col min="13066" max="13072" width="32.7109375" style="14" customWidth="1"/>
    <col min="13073" max="13073" width="30.28515625" style="14" customWidth="1"/>
    <col min="13074" max="13074" width="16.28515625" style="14" bestFit="1" customWidth="1"/>
    <col min="13075" max="13313" width="9.140625" style="14"/>
    <col min="13314" max="13315" width="41.42578125" style="14" customWidth="1"/>
    <col min="13316" max="13316" width="56.42578125" style="14" customWidth="1"/>
    <col min="13317" max="13317" width="48.85546875" style="14" customWidth="1"/>
    <col min="13318" max="13319" width="32.28515625" style="14" customWidth="1"/>
    <col min="13320" max="13320" width="31.7109375" style="14" customWidth="1"/>
    <col min="13321" max="13321" width="41" style="14" customWidth="1"/>
    <col min="13322" max="13328" width="32.7109375" style="14" customWidth="1"/>
    <col min="13329" max="13329" width="30.28515625" style="14" customWidth="1"/>
    <col min="13330" max="13330" width="16.28515625" style="14" bestFit="1" customWidth="1"/>
    <col min="13331" max="13569" width="9.140625" style="14"/>
    <col min="13570" max="13571" width="41.42578125" style="14" customWidth="1"/>
    <col min="13572" max="13572" width="56.42578125" style="14" customWidth="1"/>
    <col min="13573" max="13573" width="48.85546875" style="14" customWidth="1"/>
    <col min="13574" max="13575" width="32.28515625" style="14" customWidth="1"/>
    <col min="13576" max="13576" width="31.7109375" style="14" customWidth="1"/>
    <col min="13577" max="13577" width="41" style="14" customWidth="1"/>
    <col min="13578" max="13584" width="32.7109375" style="14" customWidth="1"/>
    <col min="13585" max="13585" width="30.28515625" style="14" customWidth="1"/>
    <col min="13586" max="13586" width="16.28515625" style="14" bestFit="1" customWidth="1"/>
    <col min="13587" max="13825" width="9.140625" style="14"/>
    <col min="13826" max="13827" width="41.42578125" style="14" customWidth="1"/>
    <col min="13828" max="13828" width="56.42578125" style="14" customWidth="1"/>
    <col min="13829" max="13829" width="48.85546875" style="14" customWidth="1"/>
    <col min="13830" max="13831" width="32.28515625" style="14" customWidth="1"/>
    <col min="13832" max="13832" width="31.7109375" style="14" customWidth="1"/>
    <col min="13833" max="13833" width="41" style="14" customWidth="1"/>
    <col min="13834" max="13840" width="32.7109375" style="14" customWidth="1"/>
    <col min="13841" max="13841" width="30.28515625" style="14" customWidth="1"/>
    <col min="13842" max="13842" width="16.28515625" style="14" bestFit="1" customWidth="1"/>
    <col min="13843" max="14081" width="9.140625" style="14"/>
    <col min="14082" max="14083" width="41.42578125" style="14" customWidth="1"/>
    <col min="14084" max="14084" width="56.42578125" style="14" customWidth="1"/>
    <col min="14085" max="14085" width="48.85546875" style="14" customWidth="1"/>
    <col min="14086" max="14087" width="32.28515625" style="14" customWidth="1"/>
    <col min="14088" max="14088" width="31.7109375" style="14" customWidth="1"/>
    <col min="14089" max="14089" width="41" style="14" customWidth="1"/>
    <col min="14090" max="14096" width="32.7109375" style="14" customWidth="1"/>
    <col min="14097" max="14097" width="30.28515625" style="14" customWidth="1"/>
    <col min="14098" max="14098" width="16.28515625" style="14" bestFit="1" customWidth="1"/>
    <col min="14099" max="14337" width="9.140625" style="14"/>
    <col min="14338" max="14339" width="41.42578125" style="14" customWidth="1"/>
    <col min="14340" max="14340" width="56.42578125" style="14" customWidth="1"/>
    <col min="14341" max="14341" width="48.85546875" style="14" customWidth="1"/>
    <col min="14342" max="14343" width="32.28515625" style="14" customWidth="1"/>
    <col min="14344" max="14344" width="31.7109375" style="14" customWidth="1"/>
    <col min="14345" max="14345" width="41" style="14" customWidth="1"/>
    <col min="14346" max="14352" width="32.7109375" style="14" customWidth="1"/>
    <col min="14353" max="14353" width="30.28515625" style="14" customWidth="1"/>
    <col min="14354" max="14354" width="16.28515625" style="14" bestFit="1" customWidth="1"/>
    <col min="14355" max="14593" width="9.140625" style="14"/>
    <col min="14594" max="14595" width="41.42578125" style="14" customWidth="1"/>
    <col min="14596" max="14596" width="56.42578125" style="14" customWidth="1"/>
    <col min="14597" max="14597" width="48.85546875" style="14" customWidth="1"/>
    <col min="14598" max="14599" width="32.28515625" style="14" customWidth="1"/>
    <col min="14600" max="14600" width="31.7109375" style="14" customWidth="1"/>
    <col min="14601" max="14601" width="41" style="14" customWidth="1"/>
    <col min="14602" max="14608" width="32.7109375" style="14" customWidth="1"/>
    <col min="14609" max="14609" width="30.28515625" style="14" customWidth="1"/>
    <col min="14610" max="14610" width="16.28515625" style="14" bestFit="1" customWidth="1"/>
    <col min="14611" max="14849" width="9.140625" style="14"/>
    <col min="14850" max="14851" width="41.42578125" style="14" customWidth="1"/>
    <col min="14852" max="14852" width="56.42578125" style="14" customWidth="1"/>
    <col min="14853" max="14853" width="48.85546875" style="14" customWidth="1"/>
    <col min="14854" max="14855" width="32.28515625" style="14" customWidth="1"/>
    <col min="14856" max="14856" width="31.7109375" style="14" customWidth="1"/>
    <col min="14857" max="14857" width="41" style="14" customWidth="1"/>
    <col min="14858" max="14864" width="32.7109375" style="14" customWidth="1"/>
    <col min="14865" max="14865" width="30.28515625" style="14" customWidth="1"/>
    <col min="14866" max="14866" width="16.28515625" style="14" bestFit="1" customWidth="1"/>
    <col min="14867" max="15105" width="9.140625" style="14"/>
    <col min="15106" max="15107" width="41.42578125" style="14" customWidth="1"/>
    <col min="15108" max="15108" width="56.42578125" style="14" customWidth="1"/>
    <col min="15109" max="15109" width="48.85546875" style="14" customWidth="1"/>
    <col min="15110" max="15111" width="32.28515625" style="14" customWidth="1"/>
    <col min="15112" max="15112" width="31.7109375" style="14" customWidth="1"/>
    <col min="15113" max="15113" width="41" style="14" customWidth="1"/>
    <col min="15114" max="15120" width="32.7109375" style="14" customWidth="1"/>
    <col min="15121" max="15121" width="30.28515625" style="14" customWidth="1"/>
    <col min="15122" max="15122" width="16.28515625" style="14" bestFit="1" customWidth="1"/>
    <col min="15123" max="15361" width="9.140625" style="14"/>
    <col min="15362" max="15363" width="41.42578125" style="14" customWidth="1"/>
    <col min="15364" max="15364" width="56.42578125" style="14" customWidth="1"/>
    <col min="15365" max="15365" width="48.85546875" style="14" customWidth="1"/>
    <col min="15366" max="15367" width="32.28515625" style="14" customWidth="1"/>
    <col min="15368" max="15368" width="31.7109375" style="14" customWidth="1"/>
    <col min="15369" max="15369" width="41" style="14" customWidth="1"/>
    <col min="15370" max="15376" width="32.7109375" style="14" customWidth="1"/>
    <col min="15377" max="15377" width="30.28515625" style="14" customWidth="1"/>
    <col min="15378" max="15378" width="16.28515625" style="14" bestFit="1" customWidth="1"/>
    <col min="15379" max="15617" width="9.140625" style="14"/>
    <col min="15618" max="15619" width="41.42578125" style="14" customWidth="1"/>
    <col min="15620" max="15620" width="56.42578125" style="14" customWidth="1"/>
    <col min="15621" max="15621" width="48.85546875" style="14" customWidth="1"/>
    <col min="15622" max="15623" width="32.28515625" style="14" customWidth="1"/>
    <col min="15624" max="15624" width="31.7109375" style="14" customWidth="1"/>
    <col min="15625" max="15625" width="41" style="14" customWidth="1"/>
    <col min="15626" max="15632" width="32.7109375" style="14" customWidth="1"/>
    <col min="15633" max="15633" width="30.28515625" style="14" customWidth="1"/>
    <col min="15634" max="15634" width="16.28515625" style="14" bestFit="1" customWidth="1"/>
    <col min="15635" max="15873" width="9.140625" style="14"/>
    <col min="15874" max="15875" width="41.42578125" style="14" customWidth="1"/>
    <col min="15876" max="15876" width="56.42578125" style="14" customWidth="1"/>
    <col min="15877" max="15877" width="48.85546875" style="14" customWidth="1"/>
    <col min="15878" max="15879" width="32.28515625" style="14" customWidth="1"/>
    <col min="15880" max="15880" width="31.7109375" style="14" customWidth="1"/>
    <col min="15881" max="15881" width="41" style="14" customWidth="1"/>
    <col min="15882" max="15888" width="32.7109375" style="14" customWidth="1"/>
    <col min="15889" max="15889" width="30.28515625" style="14" customWidth="1"/>
    <col min="15890" max="15890" width="16.28515625" style="14" bestFit="1" customWidth="1"/>
    <col min="15891" max="16129" width="9.140625" style="14"/>
    <col min="16130" max="16131" width="41.42578125" style="14" customWidth="1"/>
    <col min="16132" max="16132" width="56.42578125" style="14" customWidth="1"/>
    <col min="16133" max="16133" width="48.85546875" style="14" customWidth="1"/>
    <col min="16134" max="16135" width="32.28515625" style="14" customWidth="1"/>
    <col min="16136" max="16136" width="31.7109375" style="14" customWidth="1"/>
    <col min="16137" max="16137" width="41" style="14" customWidth="1"/>
    <col min="16138" max="16144" width="32.7109375" style="14" customWidth="1"/>
    <col min="16145" max="16145" width="30.28515625" style="14" customWidth="1"/>
    <col min="16146" max="16146" width="16.28515625" style="14" bestFit="1" customWidth="1"/>
    <col min="16147" max="16384" width="9.140625" style="14"/>
  </cols>
  <sheetData>
    <row r="1" spans="1:17" ht="63.75" customHeight="1" x14ac:dyDescent="0.25">
      <c r="M1" s="60"/>
      <c r="N1" s="106" t="s">
        <v>154</v>
      </c>
      <c r="O1" s="107"/>
      <c r="P1" s="107"/>
      <c r="Q1" s="107"/>
    </row>
    <row r="2" spans="1:17" ht="139.5" customHeight="1" thickBot="1" x14ac:dyDescent="0.3">
      <c r="A2" s="79" t="s">
        <v>196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67.900000000000006" customHeight="1" x14ac:dyDescent="0.25">
      <c r="A3" s="80" t="s">
        <v>0</v>
      </c>
      <c r="B3" s="82" t="s">
        <v>13</v>
      </c>
      <c r="C3" s="82" t="s">
        <v>70</v>
      </c>
      <c r="D3" s="82" t="s">
        <v>14</v>
      </c>
      <c r="E3" s="82" t="s">
        <v>10</v>
      </c>
      <c r="F3" s="82" t="s">
        <v>1</v>
      </c>
      <c r="G3" s="82" t="s">
        <v>3</v>
      </c>
      <c r="H3" s="82" t="s">
        <v>4</v>
      </c>
      <c r="I3" s="82" t="s">
        <v>71</v>
      </c>
      <c r="J3" s="87" t="s">
        <v>2</v>
      </c>
      <c r="K3" s="89" t="s">
        <v>9</v>
      </c>
      <c r="L3" s="90"/>
      <c r="M3" s="90"/>
      <c r="N3" s="90"/>
      <c r="O3" s="91"/>
      <c r="P3" s="87" t="s">
        <v>5</v>
      </c>
      <c r="Q3" s="92" t="s">
        <v>11</v>
      </c>
    </row>
    <row r="4" spans="1:17" ht="139.15" customHeight="1" thickBot="1" x14ac:dyDescent="0.3">
      <c r="A4" s="81"/>
      <c r="B4" s="83"/>
      <c r="C4" s="83"/>
      <c r="D4" s="83"/>
      <c r="E4" s="83"/>
      <c r="F4" s="83"/>
      <c r="G4" s="83"/>
      <c r="H4" s="83"/>
      <c r="I4" s="83"/>
      <c r="J4" s="88"/>
      <c r="K4" s="43" t="s">
        <v>8</v>
      </c>
      <c r="L4" s="43" t="s">
        <v>192</v>
      </c>
      <c r="M4" s="43" t="s">
        <v>15</v>
      </c>
      <c r="N4" s="43" t="s">
        <v>16</v>
      </c>
      <c r="O4" s="43" t="s">
        <v>72</v>
      </c>
      <c r="P4" s="88"/>
      <c r="Q4" s="93"/>
    </row>
    <row r="5" spans="1:17" s="44" customFormat="1" ht="58.5" customHeight="1" thickBot="1" x14ac:dyDescent="0.3">
      <c r="A5" s="99" t="s">
        <v>73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1:17" ht="100.5" customHeight="1" thickBot="1" x14ac:dyDescent="0.3">
      <c r="A6" s="45">
        <v>1</v>
      </c>
      <c r="B6" s="46" t="s">
        <v>31</v>
      </c>
      <c r="C6" s="46" t="s">
        <v>31</v>
      </c>
      <c r="D6" s="46" t="s">
        <v>31</v>
      </c>
      <c r="E6" s="46" t="s">
        <v>31</v>
      </c>
      <c r="F6" s="46" t="s">
        <v>31</v>
      </c>
      <c r="G6" s="46" t="s">
        <v>31</v>
      </c>
      <c r="H6" s="46" t="s">
        <v>31</v>
      </c>
      <c r="I6" s="46" t="s">
        <v>31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6" t="s">
        <v>73</v>
      </c>
      <c r="Q6" s="48" t="s">
        <v>31</v>
      </c>
    </row>
    <row r="7" spans="1:17" ht="47.25" customHeight="1" x14ac:dyDescent="0.25">
      <c r="A7" s="94" t="s">
        <v>74</v>
      </c>
      <c r="B7" s="95"/>
      <c r="C7" s="95"/>
      <c r="D7" s="95"/>
      <c r="E7" s="95"/>
      <c r="F7" s="49"/>
      <c r="G7" s="49"/>
      <c r="H7" s="49"/>
      <c r="I7" s="50"/>
      <c r="J7" s="51">
        <f t="shared" ref="J7:O7" si="0">J6</f>
        <v>0</v>
      </c>
      <c r="K7" s="51">
        <f t="shared" si="0"/>
        <v>0</v>
      </c>
      <c r="L7" s="51">
        <f t="shared" si="0"/>
        <v>0</v>
      </c>
      <c r="M7" s="51">
        <f t="shared" si="0"/>
        <v>0</v>
      </c>
      <c r="N7" s="51">
        <f t="shared" si="0"/>
        <v>0</v>
      </c>
      <c r="O7" s="51">
        <f t="shared" si="0"/>
        <v>0</v>
      </c>
      <c r="P7" s="52"/>
      <c r="Q7" s="53"/>
    </row>
    <row r="8" spans="1:17" ht="47.25" customHeight="1" x14ac:dyDescent="0.25">
      <c r="A8" s="54" t="s">
        <v>12</v>
      </c>
      <c r="B8" s="5"/>
      <c r="C8" s="5"/>
      <c r="D8" s="55"/>
      <c r="E8" s="5"/>
      <c r="F8" s="5"/>
      <c r="G8" s="5"/>
      <c r="H8" s="5"/>
      <c r="I8" s="5"/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8"/>
      <c r="Q8" s="10"/>
    </row>
    <row r="9" spans="1:17" ht="47.25" customHeight="1" x14ac:dyDescent="0.25">
      <c r="A9" s="56" t="s">
        <v>75</v>
      </c>
      <c r="B9" s="6"/>
      <c r="C9" s="6"/>
      <c r="D9" s="57"/>
      <c r="E9" s="6"/>
      <c r="F9" s="6"/>
      <c r="G9" s="6"/>
      <c r="H9" s="6"/>
      <c r="I9" s="6"/>
      <c r="J9" s="7">
        <f t="shared" ref="J9:O10" si="1">J5</f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9"/>
      <c r="Q9" s="11"/>
    </row>
    <row r="10" spans="1:17" ht="47.25" customHeight="1" thickBot="1" x14ac:dyDescent="0.3">
      <c r="A10" s="58" t="s">
        <v>76</v>
      </c>
      <c r="B10" s="18"/>
      <c r="C10" s="18"/>
      <c r="D10" s="18"/>
      <c r="E10" s="18"/>
      <c r="F10" s="18"/>
      <c r="G10" s="18"/>
      <c r="H10" s="18"/>
      <c r="I10" s="18"/>
      <c r="J10" s="19">
        <f t="shared" si="1"/>
        <v>0</v>
      </c>
      <c r="K10" s="19">
        <f t="shared" si="1"/>
        <v>0</v>
      </c>
      <c r="L10" s="19">
        <f t="shared" si="1"/>
        <v>0</v>
      </c>
      <c r="M10" s="19">
        <f t="shared" si="1"/>
        <v>0</v>
      </c>
      <c r="N10" s="19">
        <f t="shared" si="1"/>
        <v>0</v>
      </c>
      <c r="O10" s="19">
        <f t="shared" si="1"/>
        <v>0</v>
      </c>
      <c r="P10" s="12"/>
      <c r="Q10" s="13"/>
    </row>
    <row r="11" spans="1:17" s="44" customFormat="1" ht="58.5" customHeight="1" thickBot="1" x14ac:dyDescent="0.3">
      <c r="A11" s="99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1"/>
    </row>
    <row r="12" spans="1:17" ht="102" customHeight="1" x14ac:dyDescent="0.25">
      <c r="A12" s="45">
        <v>1</v>
      </c>
      <c r="B12" s="33" t="s">
        <v>193</v>
      </c>
      <c r="C12" s="31" t="s">
        <v>155</v>
      </c>
      <c r="D12" s="102" t="s">
        <v>17</v>
      </c>
      <c r="E12" s="68" t="s">
        <v>18</v>
      </c>
      <c r="F12" s="35" t="s">
        <v>31</v>
      </c>
      <c r="G12" s="35" t="s">
        <v>31</v>
      </c>
      <c r="H12" s="35" t="s">
        <v>31</v>
      </c>
      <c r="I12" s="34" t="s">
        <v>19</v>
      </c>
      <c r="J12" s="36">
        <v>1659601.87</v>
      </c>
      <c r="K12" s="36">
        <v>1659601.87</v>
      </c>
      <c r="L12" s="37">
        <v>0</v>
      </c>
      <c r="M12" s="37">
        <v>0</v>
      </c>
      <c r="N12" s="36">
        <v>1659601.87</v>
      </c>
      <c r="O12" s="37">
        <v>0</v>
      </c>
      <c r="P12" s="36" t="s">
        <v>21</v>
      </c>
      <c r="Q12" s="29" t="s">
        <v>23</v>
      </c>
    </row>
    <row r="13" spans="1:17" ht="102" customHeight="1" thickBot="1" x14ac:dyDescent="0.3">
      <c r="A13" s="45">
        <v>2</v>
      </c>
      <c r="B13" s="20" t="s">
        <v>193</v>
      </c>
      <c r="C13" s="20" t="s">
        <v>66</v>
      </c>
      <c r="D13" s="103" t="s">
        <v>156</v>
      </c>
      <c r="E13" s="20" t="s">
        <v>64</v>
      </c>
      <c r="F13" s="21" t="s">
        <v>31</v>
      </c>
      <c r="G13" s="21" t="s">
        <v>31</v>
      </c>
      <c r="H13" s="21" t="s">
        <v>31</v>
      </c>
      <c r="I13" s="38" t="s">
        <v>68</v>
      </c>
      <c r="J13" s="16">
        <v>693820</v>
      </c>
      <c r="K13" s="16">
        <v>693820</v>
      </c>
      <c r="L13" s="22">
        <v>0</v>
      </c>
      <c r="M13" s="22">
        <v>0</v>
      </c>
      <c r="N13" s="16">
        <v>693820</v>
      </c>
      <c r="O13" s="22">
        <v>0</v>
      </c>
      <c r="P13" s="16" t="s">
        <v>21</v>
      </c>
      <c r="Q13" s="29" t="s">
        <v>23</v>
      </c>
    </row>
    <row r="14" spans="1:17" ht="47.25" customHeight="1" x14ac:dyDescent="0.25">
      <c r="A14" s="94" t="s">
        <v>81</v>
      </c>
      <c r="B14" s="95"/>
      <c r="C14" s="95"/>
      <c r="D14" s="95"/>
      <c r="E14" s="95"/>
      <c r="F14" s="49"/>
      <c r="G14" s="49"/>
      <c r="H14" s="49"/>
      <c r="I14" s="50"/>
      <c r="J14" s="51">
        <f>SUM(J12:J13)</f>
        <v>2353421.87</v>
      </c>
      <c r="K14" s="51">
        <f>SUM(K15:K17)</f>
        <v>2353421.87</v>
      </c>
      <c r="L14" s="51">
        <f t="shared" ref="K14:O14" si="2">SUM(L12:L13)</f>
        <v>0</v>
      </c>
      <c r="M14" s="51">
        <f t="shared" si="2"/>
        <v>0</v>
      </c>
      <c r="N14" s="51">
        <f t="shared" si="2"/>
        <v>2353421.87</v>
      </c>
      <c r="O14" s="51">
        <f t="shared" si="2"/>
        <v>0</v>
      </c>
      <c r="P14" s="52"/>
      <c r="Q14" s="53"/>
    </row>
    <row r="15" spans="1:17" ht="47.25" customHeight="1" x14ac:dyDescent="0.25">
      <c r="A15" s="54" t="s">
        <v>12</v>
      </c>
      <c r="B15" s="5"/>
      <c r="C15" s="5"/>
      <c r="D15" s="55"/>
      <c r="E15" s="5"/>
      <c r="F15" s="5"/>
      <c r="G15" s="5"/>
      <c r="H15" s="5"/>
      <c r="I15" s="5"/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8"/>
      <c r="Q15" s="10"/>
    </row>
    <row r="16" spans="1:17" ht="47.25" customHeight="1" x14ac:dyDescent="0.25">
      <c r="A16" s="56" t="s">
        <v>75</v>
      </c>
      <c r="B16" s="6"/>
      <c r="C16" s="6"/>
      <c r="D16" s="57"/>
      <c r="E16" s="6"/>
      <c r="F16" s="6"/>
      <c r="G16" s="6"/>
      <c r="H16" s="6"/>
      <c r="I16" s="6"/>
      <c r="J16" s="7">
        <v>0</v>
      </c>
      <c r="K16" s="7">
        <v>0</v>
      </c>
      <c r="L16" s="7">
        <f>SUM(L14)</f>
        <v>0</v>
      </c>
      <c r="M16" s="7">
        <f>SUM(M14)</f>
        <v>0</v>
      </c>
      <c r="N16" s="7">
        <f>N11</f>
        <v>0</v>
      </c>
      <c r="O16" s="7">
        <f>O11</f>
        <v>0</v>
      </c>
      <c r="P16" s="9"/>
      <c r="Q16" s="11"/>
    </row>
    <row r="17" spans="1:17" ht="47.25" customHeight="1" thickBot="1" x14ac:dyDescent="0.3">
      <c r="A17" s="58" t="s">
        <v>152</v>
      </c>
      <c r="B17" s="18"/>
      <c r="C17" s="18"/>
      <c r="D17" s="18"/>
      <c r="E17" s="18"/>
      <c r="F17" s="18"/>
      <c r="G17" s="18"/>
      <c r="H17" s="18"/>
      <c r="I17" s="18"/>
      <c r="J17" s="19">
        <f>SUM(J12:J13)</f>
        <v>2353421.87</v>
      </c>
      <c r="K17" s="19">
        <f t="shared" ref="K17:O17" si="3">SUM(K12:K13)</f>
        <v>2353421.87</v>
      </c>
      <c r="L17" s="19">
        <f t="shared" si="3"/>
        <v>0</v>
      </c>
      <c r="M17" s="19">
        <f t="shared" si="3"/>
        <v>0</v>
      </c>
      <c r="N17" s="19">
        <f t="shared" si="3"/>
        <v>2353421.87</v>
      </c>
      <c r="O17" s="19">
        <f t="shared" si="3"/>
        <v>0</v>
      </c>
      <c r="P17" s="12"/>
      <c r="Q17" s="13"/>
    </row>
    <row r="18" spans="1:17" s="44" customFormat="1" ht="58.5" customHeight="1" thickBot="1" x14ac:dyDescent="0.3">
      <c r="A18" s="99" t="s">
        <v>65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1"/>
    </row>
    <row r="19" spans="1:17" ht="92.25" customHeight="1" x14ac:dyDescent="0.25">
      <c r="A19" s="45">
        <v>1</v>
      </c>
      <c r="B19" s="26" t="s">
        <v>193</v>
      </c>
      <c r="C19" s="20" t="s">
        <v>157</v>
      </c>
      <c r="D19" s="104" t="s">
        <v>195</v>
      </c>
      <c r="E19" s="26" t="s">
        <v>24</v>
      </c>
      <c r="F19" s="21" t="s">
        <v>31</v>
      </c>
      <c r="G19" s="21" t="s">
        <v>31</v>
      </c>
      <c r="H19" s="21" t="s">
        <v>31</v>
      </c>
      <c r="I19" s="27" t="s">
        <v>19</v>
      </c>
      <c r="J19" s="25">
        <v>5359735.01</v>
      </c>
      <c r="K19" s="25">
        <f>J19</f>
        <v>5359735.01</v>
      </c>
      <c r="L19" s="78">
        <v>0</v>
      </c>
      <c r="M19" s="78">
        <v>0</v>
      </c>
      <c r="N19" s="25">
        <f>K19</f>
        <v>5359735.01</v>
      </c>
      <c r="O19" s="78">
        <v>0</v>
      </c>
      <c r="P19" s="28" t="s">
        <v>65</v>
      </c>
      <c r="Q19" s="29" t="s">
        <v>23</v>
      </c>
    </row>
    <row r="20" spans="1:17" ht="92.25" customHeight="1" thickBot="1" x14ac:dyDescent="0.3">
      <c r="A20" s="45">
        <v>2</v>
      </c>
      <c r="B20" s="26" t="s">
        <v>193</v>
      </c>
      <c r="C20" s="20" t="s">
        <v>157</v>
      </c>
      <c r="D20" s="104" t="s">
        <v>195</v>
      </c>
      <c r="E20" s="26" t="s">
        <v>194</v>
      </c>
      <c r="F20" s="21" t="s">
        <v>31</v>
      </c>
      <c r="G20" s="21" t="s">
        <v>31</v>
      </c>
      <c r="H20" s="21" t="s">
        <v>31</v>
      </c>
      <c r="I20" s="76" t="s">
        <v>151</v>
      </c>
      <c r="J20" s="28">
        <v>1000000</v>
      </c>
      <c r="K20" s="28">
        <v>1000000</v>
      </c>
      <c r="L20" s="77">
        <v>0</v>
      </c>
      <c r="M20" s="77">
        <v>0</v>
      </c>
      <c r="N20" s="28">
        <v>1000000</v>
      </c>
      <c r="O20" s="77">
        <v>0</v>
      </c>
      <c r="P20" s="28" t="s">
        <v>65</v>
      </c>
      <c r="Q20" s="29" t="s">
        <v>23</v>
      </c>
    </row>
    <row r="21" spans="1:17" ht="47.25" customHeight="1" x14ac:dyDescent="0.25">
      <c r="A21" s="94" t="s">
        <v>81</v>
      </c>
      <c r="B21" s="95"/>
      <c r="C21" s="95"/>
      <c r="D21" s="95"/>
      <c r="E21" s="95"/>
      <c r="F21" s="49"/>
      <c r="G21" s="49"/>
      <c r="H21" s="49"/>
      <c r="I21" s="50"/>
      <c r="J21" s="51">
        <f>SUM(J19:J20)</f>
        <v>6359735.0099999998</v>
      </c>
      <c r="K21" s="51">
        <f>SUM(K22:K24)</f>
        <v>6359735.0099999998</v>
      </c>
      <c r="L21" s="51">
        <f t="shared" ref="K21:O21" si="4">SUM(L19:L20)</f>
        <v>0</v>
      </c>
      <c r="M21" s="51">
        <f t="shared" si="4"/>
        <v>0</v>
      </c>
      <c r="N21" s="51">
        <f t="shared" si="4"/>
        <v>6359735.0099999998</v>
      </c>
      <c r="O21" s="51">
        <f t="shared" si="4"/>
        <v>0</v>
      </c>
      <c r="P21" s="52"/>
      <c r="Q21" s="53"/>
    </row>
    <row r="22" spans="1:17" ht="47.25" customHeight="1" x14ac:dyDescent="0.25">
      <c r="A22" s="54" t="s">
        <v>12</v>
      </c>
      <c r="B22" s="5"/>
      <c r="C22" s="5"/>
      <c r="D22" s="55"/>
      <c r="E22" s="5"/>
      <c r="F22" s="5"/>
      <c r="G22" s="5"/>
      <c r="H22" s="5"/>
      <c r="I22" s="5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"/>
      <c r="Q22" s="10"/>
    </row>
    <row r="23" spans="1:17" ht="47.25" customHeight="1" x14ac:dyDescent="0.25">
      <c r="A23" s="56" t="s">
        <v>75</v>
      </c>
      <c r="B23" s="6"/>
      <c r="C23" s="6"/>
      <c r="D23" s="57"/>
      <c r="E23" s="6"/>
      <c r="F23" s="6"/>
      <c r="G23" s="6"/>
      <c r="H23" s="6"/>
      <c r="I23" s="6"/>
      <c r="J23" s="7">
        <f t="shared" ref="J23:O23" si="5">J18</f>
        <v>0</v>
      </c>
      <c r="K23" s="7">
        <f t="shared" si="5"/>
        <v>0</v>
      </c>
      <c r="L23" s="7">
        <f t="shared" si="5"/>
        <v>0</v>
      </c>
      <c r="M23" s="7">
        <f t="shared" si="5"/>
        <v>0</v>
      </c>
      <c r="N23" s="7">
        <f t="shared" si="5"/>
        <v>0</v>
      </c>
      <c r="O23" s="7">
        <f t="shared" si="5"/>
        <v>0</v>
      </c>
      <c r="P23" s="9"/>
      <c r="Q23" s="11"/>
    </row>
    <row r="24" spans="1:17" ht="47.25" customHeight="1" thickBot="1" x14ac:dyDescent="0.3">
      <c r="A24" s="58" t="s">
        <v>152</v>
      </c>
      <c r="B24" s="18"/>
      <c r="C24" s="18"/>
      <c r="D24" s="18"/>
      <c r="E24" s="18"/>
      <c r="F24" s="18"/>
      <c r="G24" s="18"/>
      <c r="H24" s="18"/>
      <c r="I24" s="18"/>
      <c r="J24" s="19">
        <f>SUM(J19:J20)</f>
        <v>6359735.0099999998</v>
      </c>
      <c r="K24" s="19">
        <f t="shared" ref="K24:O24" si="6">SUM(K19:K20)</f>
        <v>6359735.0099999998</v>
      </c>
      <c r="L24" s="19">
        <f t="shared" si="6"/>
        <v>0</v>
      </c>
      <c r="M24" s="19">
        <f t="shared" si="6"/>
        <v>0</v>
      </c>
      <c r="N24" s="19">
        <f t="shared" si="6"/>
        <v>6359735.0099999998</v>
      </c>
      <c r="O24" s="19">
        <f t="shared" si="6"/>
        <v>0</v>
      </c>
      <c r="P24" s="12"/>
      <c r="Q24" s="13"/>
    </row>
    <row r="25" spans="1:17" s="44" customFormat="1" ht="58.5" customHeight="1" thickBot="1" x14ac:dyDescent="0.3">
      <c r="A25" s="99" t="s">
        <v>25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1"/>
    </row>
    <row r="26" spans="1:17" ht="78" customHeight="1" x14ac:dyDescent="0.25">
      <c r="A26" s="45">
        <v>1</v>
      </c>
      <c r="B26" s="26" t="s">
        <v>193</v>
      </c>
      <c r="C26" s="20" t="s">
        <v>158</v>
      </c>
      <c r="D26" s="104" t="s">
        <v>119</v>
      </c>
      <c r="E26" s="20" t="s">
        <v>96</v>
      </c>
      <c r="F26" s="21" t="s">
        <v>31</v>
      </c>
      <c r="G26" s="21" t="s">
        <v>31</v>
      </c>
      <c r="H26" s="21" t="s">
        <v>31</v>
      </c>
      <c r="I26" s="20" t="s">
        <v>45</v>
      </c>
      <c r="J26" s="25">
        <v>2479265.85</v>
      </c>
      <c r="K26" s="25">
        <f t="shared" ref="K26:K31" si="7">J26</f>
        <v>2479265.85</v>
      </c>
      <c r="L26" s="22">
        <v>0</v>
      </c>
      <c r="M26" s="22">
        <v>0</v>
      </c>
      <c r="N26" s="25">
        <f t="shared" ref="N26:N58" si="8">K26</f>
        <v>2479265.85</v>
      </c>
      <c r="O26" s="22">
        <v>0</v>
      </c>
      <c r="P26" s="28" t="s">
        <v>25</v>
      </c>
      <c r="Q26" s="29" t="s">
        <v>23</v>
      </c>
    </row>
    <row r="27" spans="1:17" ht="78" customHeight="1" x14ac:dyDescent="0.25">
      <c r="A27" s="45">
        <f>A26+1</f>
        <v>2</v>
      </c>
      <c r="B27" s="26" t="s">
        <v>193</v>
      </c>
      <c r="C27" s="20" t="s">
        <v>159</v>
      </c>
      <c r="D27" s="104" t="s">
        <v>120</v>
      </c>
      <c r="E27" s="20" t="s">
        <v>96</v>
      </c>
      <c r="F27" s="21" t="s">
        <v>31</v>
      </c>
      <c r="G27" s="21" t="s">
        <v>31</v>
      </c>
      <c r="H27" s="21" t="s">
        <v>31</v>
      </c>
      <c r="I27" s="20" t="s">
        <v>44</v>
      </c>
      <c r="J27" s="25">
        <v>2589355.87</v>
      </c>
      <c r="K27" s="25">
        <f t="shared" si="7"/>
        <v>2589355.87</v>
      </c>
      <c r="L27" s="22">
        <v>0</v>
      </c>
      <c r="M27" s="22">
        <v>0</v>
      </c>
      <c r="N27" s="25">
        <f t="shared" si="8"/>
        <v>2589355.87</v>
      </c>
      <c r="O27" s="22">
        <v>0</v>
      </c>
      <c r="P27" s="28" t="s">
        <v>25</v>
      </c>
      <c r="Q27" s="29" t="s">
        <v>23</v>
      </c>
    </row>
    <row r="28" spans="1:17" ht="78" customHeight="1" x14ac:dyDescent="0.25">
      <c r="A28" s="45">
        <f t="shared" ref="A28:A58" si="9">A27+1</f>
        <v>3</v>
      </c>
      <c r="B28" s="26" t="s">
        <v>193</v>
      </c>
      <c r="C28" s="20" t="s">
        <v>160</v>
      </c>
      <c r="D28" s="105" t="s">
        <v>161</v>
      </c>
      <c r="E28" s="20" t="s">
        <v>87</v>
      </c>
      <c r="F28" s="21" t="s">
        <v>31</v>
      </c>
      <c r="G28" s="21" t="s">
        <v>31</v>
      </c>
      <c r="H28" s="21" t="s">
        <v>31</v>
      </c>
      <c r="I28" s="20" t="s">
        <v>104</v>
      </c>
      <c r="J28" s="25">
        <v>12218750</v>
      </c>
      <c r="K28" s="25">
        <f t="shared" si="7"/>
        <v>12218750</v>
      </c>
      <c r="L28" s="22">
        <v>0</v>
      </c>
      <c r="M28" s="22">
        <v>0</v>
      </c>
      <c r="N28" s="25">
        <f t="shared" si="8"/>
        <v>12218750</v>
      </c>
      <c r="O28" s="22">
        <v>0</v>
      </c>
      <c r="P28" s="28" t="s">
        <v>25</v>
      </c>
      <c r="Q28" s="29" t="s">
        <v>23</v>
      </c>
    </row>
    <row r="29" spans="1:17" ht="78" customHeight="1" x14ac:dyDescent="0.25">
      <c r="A29" s="45">
        <f t="shared" si="9"/>
        <v>4</v>
      </c>
      <c r="B29" s="26" t="s">
        <v>193</v>
      </c>
      <c r="C29" s="20" t="s">
        <v>160</v>
      </c>
      <c r="D29" s="105" t="s">
        <v>161</v>
      </c>
      <c r="E29" s="20" t="s">
        <v>88</v>
      </c>
      <c r="F29" s="21" t="s">
        <v>31</v>
      </c>
      <c r="G29" s="21" t="s">
        <v>31</v>
      </c>
      <c r="H29" s="21" t="s">
        <v>31</v>
      </c>
      <c r="I29" s="20" t="s">
        <v>105</v>
      </c>
      <c r="J29" s="25">
        <v>10904392.07</v>
      </c>
      <c r="K29" s="25">
        <f t="shared" si="7"/>
        <v>10904392.07</v>
      </c>
      <c r="L29" s="22">
        <v>0</v>
      </c>
      <c r="M29" s="22">
        <v>0</v>
      </c>
      <c r="N29" s="25">
        <f t="shared" si="8"/>
        <v>10904392.07</v>
      </c>
      <c r="O29" s="22">
        <v>0</v>
      </c>
      <c r="P29" s="28" t="s">
        <v>25</v>
      </c>
      <c r="Q29" s="29" t="s">
        <v>23</v>
      </c>
    </row>
    <row r="30" spans="1:17" ht="78" customHeight="1" x14ac:dyDescent="0.25">
      <c r="A30" s="45">
        <f t="shared" si="9"/>
        <v>5</v>
      </c>
      <c r="B30" s="26" t="s">
        <v>193</v>
      </c>
      <c r="C30" s="20" t="s">
        <v>160</v>
      </c>
      <c r="D30" s="105" t="s">
        <v>161</v>
      </c>
      <c r="E30" s="20" t="s">
        <v>92</v>
      </c>
      <c r="F30" s="21" t="s">
        <v>31</v>
      </c>
      <c r="G30" s="21" t="s">
        <v>31</v>
      </c>
      <c r="H30" s="21" t="s">
        <v>31</v>
      </c>
      <c r="I30" s="20" t="s">
        <v>106</v>
      </c>
      <c r="J30" s="25">
        <v>5049871.49</v>
      </c>
      <c r="K30" s="25">
        <f t="shared" si="7"/>
        <v>5049871.49</v>
      </c>
      <c r="L30" s="22">
        <v>0</v>
      </c>
      <c r="M30" s="22">
        <v>0</v>
      </c>
      <c r="N30" s="25">
        <f t="shared" si="8"/>
        <v>5049871.49</v>
      </c>
      <c r="O30" s="22">
        <v>0</v>
      </c>
      <c r="P30" s="28" t="s">
        <v>25</v>
      </c>
      <c r="Q30" s="29" t="s">
        <v>23</v>
      </c>
    </row>
    <row r="31" spans="1:17" ht="78" customHeight="1" x14ac:dyDescent="0.25">
      <c r="A31" s="45">
        <f t="shared" si="9"/>
        <v>6</v>
      </c>
      <c r="B31" s="26" t="s">
        <v>193</v>
      </c>
      <c r="C31" s="20" t="s">
        <v>160</v>
      </c>
      <c r="D31" s="105" t="s">
        <v>161</v>
      </c>
      <c r="E31" s="20" t="s">
        <v>97</v>
      </c>
      <c r="F31" s="21" t="s">
        <v>31</v>
      </c>
      <c r="G31" s="21" t="s">
        <v>31</v>
      </c>
      <c r="H31" s="21" t="s">
        <v>31</v>
      </c>
      <c r="I31" s="20" t="s">
        <v>107</v>
      </c>
      <c r="J31" s="25">
        <v>1963434.12</v>
      </c>
      <c r="K31" s="25">
        <f t="shared" si="7"/>
        <v>1963434.12</v>
      </c>
      <c r="L31" s="22">
        <v>0</v>
      </c>
      <c r="M31" s="22">
        <v>0</v>
      </c>
      <c r="N31" s="25">
        <f t="shared" si="8"/>
        <v>1963434.12</v>
      </c>
      <c r="O31" s="22">
        <v>0</v>
      </c>
      <c r="P31" s="28" t="s">
        <v>25</v>
      </c>
      <c r="Q31" s="29" t="s">
        <v>23</v>
      </c>
    </row>
    <row r="32" spans="1:17" ht="78" customHeight="1" x14ac:dyDescent="0.25">
      <c r="A32" s="45">
        <f t="shared" si="9"/>
        <v>7</v>
      </c>
      <c r="B32" s="26" t="s">
        <v>193</v>
      </c>
      <c r="C32" s="20" t="s">
        <v>160</v>
      </c>
      <c r="D32" s="105" t="s">
        <v>161</v>
      </c>
      <c r="E32" s="20" t="s">
        <v>86</v>
      </c>
      <c r="F32" s="21" t="s">
        <v>31</v>
      </c>
      <c r="G32" s="21" t="s">
        <v>31</v>
      </c>
      <c r="H32" s="21" t="s">
        <v>31</v>
      </c>
      <c r="I32" s="20" t="s">
        <v>42</v>
      </c>
      <c r="J32" s="25">
        <v>2071623.01</v>
      </c>
      <c r="K32" s="25">
        <f>J32</f>
        <v>2071623.01</v>
      </c>
      <c r="L32" s="22">
        <v>0</v>
      </c>
      <c r="M32" s="22">
        <v>0</v>
      </c>
      <c r="N32" s="25">
        <f t="shared" si="8"/>
        <v>2071623.01</v>
      </c>
      <c r="O32" s="22">
        <v>0</v>
      </c>
      <c r="P32" s="28" t="s">
        <v>25</v>
      </c>
      <c r="Q32" s="29" t="s">
        <v>23</v>
      </c>
    </row>
    <row r="33" spans="1:17" ht="78" customHeight="1" x14ac:dyDescent="0.25">
      <c r="A33" s="45">
        <f t="shared" si="9"/>
        <v>8</v>
      </c>
      <c r="B33" s="26" t="s">
        <v>193</v>
      </c>
      <c r="C33" s="20" t="s">
        <v>162</v>
      </c>
      <c r="D33" s="105" t="s">
        <v>116</v>
      </c>
      <c r="E33" s="20" t="s">
        <v>89</v>
      </c>
      <c r="F33" s="21" t="s">
        <v>31</v>
      </c>
      <c r="G33" s="21" t="s">
        <v>31</v>
      </c>
      <c r="H33" s="21" t="s">
        <v>31</v>
      </c>
      <c r="I33" s="20" t="s">
        <v>46</v>
      </c>
      <c r="J33" s="25">
        <v>14948409.6</v>
      </c>
      <c r="K33" s="25">
        <f t="shared" ref="K33:K58" si="10">J33</f>
        <v>14948409.6</v>
      </c>
      <c r="L33" s="22">
        <v>0</v>
      </c>
      <c r="M33" s="22">
        <v>0</v>
      </c>
      <c r="N33" s="25">
        <f t="shared" si="8"/>
        <v>14948409.6</v>
      </c>
      <c r="O33" s="22">
        <v>0</v>
      </c>
      <c r="P33" s="28" t="s">
        <v>25</v>
      </c>
      <c r="Q33" s="29" t="s">
        <v>23</v>
      </c>
    </row>
    <row r="34" spans="1:17" ht="78" customHeight="1" x14ac:dyDescent="0.25">
      <c r="A34" s="45">
        <f t="shared" si="9"/>
        <v>9</v>
      </c>
      <c r="B34" s="26" t="s">
        <v>193</v>
      </c>
      <c r="C34" s="20" t="s">
        <v>162</v>
      </c>
      <c r="D34" s="105" t="s">
        <v>117</v>
      </c>
      <c r="E34" s="20" t="s">
        <v>89</v>
      </c>
      <c r="F34" s="21" t="s">
        <v>31</v>
      </c>
      <c r="G34" s="21" t="s">
        <v>31</v>
      </c>
      <c r="H34" s="21" t="s">
        <v>31</v>
      </c>
      <c r="I34" s="20" t="s">
        <v>46</v>
      </c>
      <c r="J34" s="25">
        <v>14602450.199999999</v>
      </c>
      <c r="K34" s="25">
        <f t="shared" si="10"/>
        <v>14602450.199999999</v>
      </c>
      <c r="L34" s="22">
        <v>0</v>
      </c>
      <c r="M34" s="22">
        <v>0</v>
      </c>
      <c r="N34" s="25">
        <f t="shared" si="8"/>
        <v>14602450.199999999</v>
      </c>
      <c r="O34" s="22">
        <v>0</v>
      </c>
      <c r="P34" s="28" t="s">
        <v>25</v>
      </c>
      <c r="Q34" s="29" t="s">
        <v>23</v>
      </c>
    </row>
    <row r="35" spans="1:17" ht="78" customHeight="1" x14ac:dyDescent="0.25">
      <c r="A35" s="45">
        <f t="shared" si="9"/>
        <v>10</v>
      </c>
      <c r="B35" s="26" t="s">
        <v>193</v>
      </c>
      <c r="C35" s="20" t="s">
        <v>160</v>
      </c>
      <c r="D35" s="105" t="s">
        <v>161</v>
      </c>
      <c r="E35" s="20" t="s">
        <v>86</v>
      </c>
      <c r="F35" s="21" t="s">
        <v>31</v>
      </c>
      <c r="G35" s="21" t="s">
        <v>31</v>
      </c>
      <c r="H35" s="21" t="s">
        <v>31</v>
      </c>
      <c r="I35" s="20" t="s">
        <v>108</v>
      </c>
      <c r="J35" s="25">
        <v>3167045.38</v>
      </c>
      <c r="K35" s="25">
        <f t="shared" si="10"/>
        <v>3167045.38</v>
      </c>
      <c r="L35" s="22">
        <v>0</v>
      </c>
      <c r="M35" s="22">
        <v>0</v>
      </c>
      <c r="N35" s="25">
        <f t="shared" si="8"/>
        <v>3167045.38</v>
      </c>
      <c r="O35" s="22">
        <v>0</v>
      </c>
      <c r="P35" s="28" t="s">
        <v>25</v>
      </c>
      <c r="Q35" s="29" t="s">
        <v>23</v>
      </c>
    </row>
    <row r="36" spans="1:17" ht="78" customHeight="1" x14ac:dyDescent="0.25">
      <c r="A36" s="45">
        <f t="shared" si="9"/>
        <v>11</v>
      </c>
      <c r="B36" s="26" t="s">
        <v>193</v>
      </c>
      <c r="C36" s="20" t="s">
        <v>160</v>
      </c>
      <c r="D36" s="105" t="s">
        <v>161</v>
      </c>
      <c r="E36" s="20" t="s">
        <v>86</v>
      </c>
      <c r="F36" s="21" t="s">
        <v>31</v>
      </c>
      <c r="G36" s="21" t="s">
        <v>31</v>
      </c>
      <c r="H36" s="21" t="s">
        <v>31</v>
      </c>
      <c r="I36" s="20" t="s">
        <v>109</v>
      </c>
      <c r="J36" s="25">
        <v>3249851.71</v>
      </c>
      <c r="K36" s="25">
        <f t="shared" si="10"/>
        <v>3249851.71</v>
      </c>
      <c r="L36" s="22">
        <v>0</v>
      </c>
      <c r="M36" s="22">
        <v>0</v>
      </c>
      <c r="N36" s="25">
        <f t="shared" si="8"/>
        <v>3249851.71</v>
      </c>
      <c r="O36" s="22">
        <v>0</v>
      </c>
      <c r="P36" s="28" t="s">
        <v>25</v>
      </c>
      <c r="Q36" s="29" t="s">
        <v>23</v>
      </c>
    </row>
    <row r="37" spans="1:17" ht="78" customHeight="1" x14ac:dyDescent="0.25">
      <c r="A37" s="45">
        <f t="shared" si="9"/>
        <v>12</v>
      </c>
      <c r="B37" s="26" t="s">
        <v>193</v>
      </c>
      <c r="C37" s="20" t="s">
        <v>160</v>
      </c>
      <c r="D37" s="105" t="s">
        <v>161</v>
      </c>
      <c r="E37" s="20" t="s">
        <v>90</v>
      </c>
      <c r="F37" s="21" t="s">
        <v>31</v>
      </c>
      <c r="G37" s="21" t="s">
        <v>31</v>
      </c>
      <c r="H37" s="21" t="s">
        <v>31</v>
      </c>
      <c r="I37" s="20" t="s">
        <v>48</v>
      </c>
      <c r="J37" s="25">
        <v>16802887.329999998</v>
      </c>
      <c r="K37" s="25">
        <f t="shared" si="10"/>
        <v>16802887.329999998</v>
      </c>
      <c r="L37" s="22">
        <v>0</v>
      </c>
      <c r="M37" s="22">
        <v>0</v>
      </c>
      <c r="N37" s="25">
        <f t="shared" si="8"/>
        <v>16802887.329999998</v>
      </c>
      <c r="O37" s="22">
        <v>0</v>
      </c>
      <c r="P37" s="28" t="s">
        <v>25</v>
      </c>
      <c r="Q37" s="29" t="s">
        <v>23</v>
      </c>
    </row>
    <row r="38" spans="1:17" ht="78" customHeight="1" x14ac:dyDescent="0.25">
      <c r="A38" s="45">
        <f t="shared" si="9"/>
        <v>13</v>
      </c>
      <c r="B38" s="26" t="s">
        <v>193</v>
      </c>
      <c r="C38" s="20" t="s">
        <v>160</v>
      </c>
      <c r="D38" s="105" t="s">
        <v>161</v>
      </c>
      <c r="E38" s="20" t="s">
        <v>95</v>
      </c>
      <c r="F38" s="21" t="s">
        <v>31</v>
      </c>
      <c r="G38" s="21" t="s">
        <v>31</v>
      </c>
      <c r="H38" s="21" t="s">
        <v>31</v>
      </c>
      <c r="I38" s="20" t="s">
        <v>47</v>
      </c>
      <c r="J38" s="25">
        <v>5215316</v>
      </c>
      <c r="K38" s="25">
        <f t="shared" si="10"/>
        <v>5215316</v>
      </c>
      <c r="L38" s="22">
        <v>0</v>
      </c>
      <c r="M38" s="22">
        <v>0</v>
      </c>
      <c r="N38" s="25">
        <f t="shared" si="8"/>
        <v>5215316</v>
      </c>
      <c r="O38" s="22">
        <v>0</v>
      </c>
      <c r="P38" s="28" t="s">
        <v>25</v>
      </c>
      <c r="Q38" s="29" t="s">
        <v>23</v>
      </c>
    </row>
    <row r="39" spans="1:17" ht="78" customHeight="1" x14ac:dyDescent="0.25">
      <c r="A39" s="45">
        <f t="shared" si="9"/>
        <v>14</v>
      </c>
      <c r="B39" s="26" t="s">
        <v>193</v>
      </c>
      <c r="C39" s="20" t="s">
        <v>160</v>
      </c>
      <c r="D39" s="105" t="s">
        <v>161</v>
      </c>
      <c r="E39" s="20" t="s">
        <v>86</v>
      </c>
      <c r="F39" s="21" t="s">
        <v>31</v>
      </c>
      <c r="G39" s="21" t="s">
        <v>31</v>
      </c>
      <c r="H39" s="21" t="s">
        <v>31</v>
      </c>
      <c r="I39" s="20" t="s">
        <v>110</v>
      </c>
      <c r="J39" s="25">
        <v>1849320.19</v>
      </c>
      <c r="K39" s="25">
        <f t="shared" si="10"/>
        <v>1849320.19</v>
      </c>
      <c r="L39" s="22">
        <v>0</v>
      </c>
      <c r="M39" s="22">
        <v>0</v>
      </c>
      <c r="N39" s="25">
        <f t="shared" si="8"/>
        <v>1849320.19</v>
      </c>
      <c r="O39" s="22">
        <v>0</v>
      </c>
      <c r="P39" s="28" t="s">
        <v>25</v>
      </c>
      <c r="Q39" s="29" t="s">
        <v>23</v>
      </c>
    </row>
    <row r="40" spans="1:17" ht="78" customHeight="1" x14ac:dyDescent="0.25">
      <c r="A40" s="45">
        <f t="shared" si="9"/>
        <v>15</v>
      </c>
      <c r="B40" s="26" t="s">
        <v>193</v>
      </c>
      <c r="C40" s="20" t="s">
        <v>162</v>
      </c>
      <c r="D40" s="105" t="s">
        <v>116</v>
      </c>
      <c r="E40" s="20" t="s">
        <v>82</v>
      </c>
      <c r="F40" s="21" t="s">
        <v>31</v>
      </c>
      <c r="G40" s="21" t="s">
        <v>31</v>
      </c>
      <c r="H40" s="21" t="s">
        <v>31</v>
      </c>
      <c r="I40" s="20" t="s">
        <v>111</v>
      </c>
      <c r="J40" s="25">
        <v>19261821.899999999</v>
      </c>
      <c r="K40" s="25">
        <f t="shared" si="10"/>
        <v>19261821.899999999</v>
      </c>
      <c r="L40" s="22">
        <v>0</v>
      </c>
      <c r="M40" s="22">
        <v>0</v>
      </c>
      <c r="N40" s="25">
        <f t="shared" si="8"/>
        <v>19261821.899999999</v>
      </c>
      <c r="O40" s="22">
        <v>0</v>
      </c>
      <c r="P40" s="28" t="s">
        <v>25</v>
      </c>
      <c r="Q40" s="29" t="s">
        <v>23</v>
      </c>
    </row>
    <row r="41" spans="1:17" ht="78" customHeight="1" x14ac:dyDescent="0.25">
      <c r="A41" s="45">
        <f t="shared" si="9"/>
        <v>16</v>
      </c>
      <c r="B41" s="26" t="s">
        <v>193</v>
      </c>
      <c r="C41" s="20" t="s">
        <v>162</v>
      </c>
      <c r="D41" s="105" t="s">
        <v>117</v>
      </c>
      <c r="E41" s="20" t="s">
        <v>82</v>
      </c>
      <c r="F41" s="21" t="s">
        <v>31</v>
      </c>
      <c r="G41" s="21" t="s">
        <v>31</v>
      </c>
      <c r="H41" s="21" t="s">
        <v>31</v>
      </c>
      <c r="I41" s="20" t="s">
        <v>111</v>
      </c>
      <c r="J41" s="25">
        <v>18953720.350000001</v>
      </c>
      <c r="K41" s="25">
        <f t="shared" si="10"/>
        <v>18953720.350000001</v>
      </c>
      <c r="L41" s="22">
        <v>0</v>
      </c>
      <c r="M41" s="22">
        <v>0</v>
      </c>
      <c r="N41" s="25">
        <f t="shared" si="8"/>
        <v>18953720.350000001</v>
      </c>
      <c r="O41" s="22">
        <v>0</v>
      </c>
      <c r="P41" s="28" t="s">
        <v>25</v>
      </c>
      <c r="Q41" s="29" t="s">
        <v>23</v>
      </c>
    </row>
    <row r="42" spans="1:17" ht="78" customHeight="1" x14ac:dyDescent="0.25">
      <c r="A42" s="45">
        <f t="shared" si="9"/>
        <v>17</v>
      </c>
      <c r="B42" s="26" t="s">
        <v>193</v>
      </c>
      <c r="C42" s="20" t="s">
        <v>163</v>
      </c>
      <c r="D42" s="105" t="s">
        <v>118</v>
      </c>
      <c r="E42" s="20" t="s">
        <v>82</v>
      </c>
      <c r="F42" s="21" t="s">
        <v>31</v>
      </c>
      <c r="G42" s="21" t="s">
        <v>31</v>
      </c>
      <c r="H42" s="21" t="s">
        <v>31</v>
      </c>
      <c r="I42" s="20" t="s">
        <v>111</v>
      </c>
      <c r="J42" s="25">
        <v>19170321.800000001</v>
      </c>
      <c r="K42" s="25">
        <f t="shared" si="10"/>
        <v>19170321.800000001</v>
      </c>
      <c r="L42" s="22">
        <v>0</v>
      </c>
      <c r="M42" s="22">
        <v>0</v>
      </c>
      <c r="N42" s="25">
        <f t="shared" si="8"/>
        <v>19170321.800000001</v>
      </c>
      <c r="O42" s="22">
        <v>0</v>
      </c>
      <c r="P42" s="28" t="s">
        <v>25</v>
      </c>
      <c r="Q42" s="29" t="s">
        <v>23</v>
      </c>
    </row>
    <row r="43" spans="1:17" ht="78" customHeight="1" x14ac:dyDescent="0.25">
      <c r="A43" s="45">
        <f t="shared" si="9"/>
        <v>18</v>
      </c>
      <c r="B43" s="26" t="s">
        <v>193</v>
      </c>
      <c r="C43" s="20" t="s">
        <v>160</v>
      </c>
      <c r="D43" s="105" t="s">
        <v>161</v>
      </c>
      <c r="E43" s="20" t="s">
        <v>94</v>
      </c>
      <c r="F43" s="21" t="s">
        <v>31</v>
      </c>
      <c r="G43" s="21" t="s">
        <v>31</v>
      </c>
      <c r="H43" s="21" t="s">
        <v>31</v>
      </c>
      <c r="I43" s="20" t="s">
        <v>112</v>
      </c>
      <c r="J43" s="25">
        <v>1786531.95</v>
      </c>
      <c r="K43" s="25">
        <f t="shared" si="10"/>
        <v>1786531.95</v>
      </c>
      <c r="L43" s="22">
        <v>0</v>
      </c>
      <c r="M43" s="22">
        <v>0</v>
      </c>
      <c r="N43" s="25">
        <f t="shared" si="8"/>
        <v>1786531.95</v>
      </c>
      <c r="O43" s="22">
        <v>0</v>
      </c>
      <c r="P43" s="28" t="s">
        <v>25</v>
      </c>
      <c r="Q43" s="29" t="s">
        <v>23</v>
      </c>
    </row>
    <row r="44" spans="1:17" ht="78" customHeight="1" x14ac:dyDescent="0.25">
      <c r="A44" s="45">
        <f t="shared" si="9"/>
        <v>19</v>
      </c>
      <c r="B44" s="26" t="s">
        <v>193</v>
      </c>
      <c r="C44" s="20" t="s">
        <v>160</v>
      </c>
      <c r="D44" s="105" t="s">
        <v>161</v>
      </c>
      <c r="E44" s="20" t="s">
        <v>93</v>
      </c>
      <c r="F44" s="21" t="s">
        <v>31</v>
      </c>
      <c r="G44" s="21" t="s">
        <v>31</v>
      </c>
      <c r="H44" s="21" t="s">
        <v>31</v>
      </c>
      <c r="I44" s="20" t="s">
        <v>113</v>
      </c>
      <c r="J44" s="25">
        <v>18472056.530000001</v>
      </c>
      <c r="K44" s="25">
        <f t="shared" si="10"/>
        <v>18472056.530000001</v>
      </c>
      <c r="L44" s="22">
        <v>0</v>
      </c>
      <c r="M44" s="22">
        <v>0</v>
      </c>
      <c r="N44" s="25">
        <f t="shared" si="8"/>
        <v>18472056.530000001</v>
      </c>
      <c r="O44" s="22">
        <v>0</v>
      </c>
      <c r="P44" s="28" t="s">
        <v>25</v>
      </c>
      <c r="Q44" s="29" t="s">
        <v>23</v>
      </c>
    </row>
    <row r="45" spans="1:17" ht="78" customHeight="1" x14ac:dyDescent="0.25">
      <c r="A45" s="45">
        <f t="shared" si="9"/>
        <v>20</v>
      </c>
      <c r="B45" s="26" t="s">
        <v>193</v>
      </c>
      <c r="C45" s="20" t="s">
        <v>162</v>
      </c>
      <c r="D45" s="105" t="s">
        <v>116</v>
      </c>
      <c r="E45" s="20" t="s">
        <v>84</v>
      </c>
      <c r="F45" s="21" t="s">
        <v>31</v>
      </c>
      <c r="G45" s="21" t="s">
        <v>31</v>
      </c>
      <c r="H45" s="21" t="s">
        <v>31</v>
      </c>
      <c r="I45" s="20" t="s">
        <v>49</v>
      </c>
      <c r="J45" s="25">
        <v>16629624.199999999</v>
      </c>
      <c r="K45" s="25">
        <f t="shared" si="10"/>
        <v>16629624.199999999</v>
      </c>
      <c r="L45" s="22">
        <v>0</v>
      </c>
      <c r="M45" s="22">
        <v>0</v>
      </c>
      <c r="N45" s="25">
        <f t="shared" si="8"/>
        <v>16629624.199999999</v>
      </c>
      <c r="O45" s="22">
        <v>0</v>
      </c>
      <c r="P45" s="28" t="s">
        <v>25</v>
      </c>
      <c r="Q45" s="29" t="s">
        <v>23</v>
      </c>
    </row>
    <row r="46" spans="1:17" ht="78" customHeight="1" x14ac:dyDescent="0.25">
      <c r="A46" s="45">
        <f t="shared" si="9"/>
        <v>21</v>
      </c>
      <c r="B46" s="26" t="s">
        <v>193</v>
      </c>
      <c r="C46" s="20" t="s">
        <v>162</v>
      </c>
      <c r="D46" s="105" t="s">
        <v>117</v>
      </c>
      <c r="E46" s="20" t="s">
        <v>84</v>
      </c>
      <c r="F46" s="21" t="s">
        <v>31</v>
      </c>
      <c r="G46" s="21" t="s">
        <v>31</v>
      </c>
      <c r="H46" s="21" t="s">
        <v>31</v>
      </c>
      <c r="I46" s="20" t="s">
        <v>49</v>
      </c>
      <c r="J46" s="25">
        <v>17465917.699999999</v>
      </c>
      <c r="K46" s="25">
        <f t="shared" si="10"/>
        <v>17465917.699999999</v>
      </c>
      <c r="L46" s="22">
        <v>0</v>
      </c>
      <c r="M46" s="22">
        <v>0</v>
      </c>
      <c r="N46" s="25">
        <f t="shared" si="8"/>
        <v>17465917.699999999</v>
      </c>
      <c r="O46" s="22">
        <v>0</v>
      </c>
      <c r="P46" s="28" t="s">
        <v>25</v>
      </c>
      <c r="Q46" s="29" t="s">
        <v>23</v>
      </c>
    </row>
    <row r="47" spans="1:17" ht="78" customHeight="1" x14ac:dyDescent="0.25">
      <c r="A47" s="45">
        <f t="shared" si="9"/>
        <v>22</v>
      </c>
      <c r="B47" s="26" t="s">
        <v>193</v>
      </c>
      <c r="C47" s="20" t="s">
        <v>163</v>
      </c>
      <c r="D47" s="105" t="s">
        <v>118</v>
      </c>
      <c r="E47" s="20" t="s">
        <v>84</v>
      </c>
      <c r="F47" s="21" t="s">
        <v>31</v>
      </c>
      <c r="G47" s="21" t="s">
        <v>31</v>
      </c>
      <c r="H47" s="21" t="s">
        <v>31</v>
      </c>
      <c r="I47" s="20" t="s">
        <v>49</v>
      </c>
      <c r="J47" s="25">
        <v>16838805.199999999</v>
      </c>
      <c r="K47" s="25">
        <f t="shared" si="10"/>
        <v>16838805.199999999</v>
      </c>
      <c r="L47" s="22">
        <v>0</v>
      </c>
      <c r="M47" s="22">
        <v>0</v>
      </c>
      <c r="N47" s="25">
        <f t="shared" si="8"/>
        <v>16838805.199999999</v>
      </c>
      <c r="O47" s="22">
        <v>0</v>
      </c>
      <c r="P47" s="28" t="s">
        <v>25</v>
      </c>
      <c r="Q47" s="29" t="s">
        <v>23</v>
      </c>
    </row>
    <row r="48" spans="1:17" ht="78" customHeight="1" x14ac:dyDescent="0.25">
      <c r="A48" s="45">
        <f t="shared" si="9"/>
        <v>23</v>
      </c>
      <c r="B48" s="26" t="s">
        <v>193</v>
      </c>
      <c r="C48" s="20" t="s">
        <v>160</v>
      </c>
      <c r="D48" s="105" t="s">
        <v>161</v>
      </c>
      <c r="E48" s="20" t="s">
        <v>86</v>
      </c>
      <c r="F48" s="21" t="s">
        <v>31</v>
      </c>
      <c r="G48" s="21" t="s">
        <v>31</v>
      </c>
      <c r="H48" s="21" t="s">
        <v>31</v>
      </c>
      <c r="I48" s="20" t="s">
        <v>51</v>
      </c>
      <c r="J48" s="25">
        <v>3125739.08</v>
      </c>
      <c r="K48" s="25">
        <f t="shared" si="10"/>
        <v>3125739.08</v>
      </c>
      <c r="L48" s="22">
        <v>0</v>
      </c>
      <c r="M48" s="22">
        <v>0</v>
      </c>
      <c r="N48" s="25">
        <f t="shared" si="8"/>
        <v>3125739.08</v>
      </c>
      <c r="O48" s="22">
        <v>0</v>
      </c>
      <c r="P48" s="28" t="s">
        <v>25</v>
      </c>
      <c r="Q48" s="29" t="s">
        <v>23</v>
      </c>
    </row>
    <row r="49" spans="1:17" ht="78" customHeight="1" x14ac:dyDescent="0.25">
      <c r="A49" s="45">
        <f t="shared" si="9"/>
        <v>24</v>
      </c>
      <c r="B49" s="26" t="s">
        <v>193</v>
      </c>
      <c r="C49" s="20" t="s">
        <v>158</v>
      </c>
      <c r="D49" s="104" t="s">
        <v>119</v>
      </c>
      <c r="E49" s="20" t="s">
        <v>85</v>
      </c>
      <c r="F49" s="21" t="s">
        <v>31</v>
      </c>
      <c r="G49" s="21" t="s">
        <v>31</v>
      </c>
      <c r="H49" s="21" t="s">
        <v>31</v>
      </c>
      <c r="I49" s="20" t="s">
        <v>114</v>
      </c>
      <c r="J49" s="25">
        <v>7586759.3099999996</v>
      </c>
      <c r="K49" s="25">
        <f t="shared" si="10"/>
        <v>7586759.3099999996</v>
      </c>
      <c r="L49" s="22">
        <v>0</v>
      </c>
      <c r="M49" s="22">
        <v>0</v>
      </c>
      <c r="N49" s="25">
        <f t="shared" si="8"/>
        <v>7586759.3099999996</v>
      </c>
      <c r="O49" s="22">
        <v>0</v>
      </c>
      <c r="P49" s="28" t="s">
        <v>25</v>
      </c>
      <c r="Q49" s="29" t="s">
        <v>23</v>
      </c>
    </row>
    <row r="50" spans="1:17" ht="78" customHeight="1" x14ac:dyDescent="0.25">
      <c r="A50" s="45">
        <f t="shared" si="9"/>
        <v>25</v>
      </c>
      <c r="B50" s="26" t="s">
        <v>193</v>
      </c>
      <c r="C50" s="20" t="s">
        <v>159</v>
      </c>
      <c r="D50" s="104" t="s">
        <v>120</v>
      </c>
      <c r="E50" s="20" t="s">
        <v>85</v>
      </c>
      <c r="F50" s="21" t="s">
        <v>31</v>
      </c>
      <c r="G50" s="21" t="s">
        <v>31</v>
      </c>
      <c r="H50" s="21" t="s">
        <v>31</v>
      </c>
      <c r="I50" s="20" t="s">
        <v>114</v>
      </c>
      <c r="J50" s="25">
        <v>7625567.7800000003</v>
      </c>
      <c r="K50" s="16">
        <f t="shared" si="10"/>
        <v>7625567.7800000003</v>
      </c>
      <c r="L50" s="22">
        <v>0</v>
      </c>
      <c r="M50" s="22">
        <v>0</v>
      </c>
      <c r="N50" s="16">
        <f t="shared" si="8"/>
        <v>7625567.7800000003</v>
      </c>
      <c r="O50" s="22">
        <v>0</v>
      </c>
      <c r="P50" s="28" t="s">
        <v>25</v>
      </c>
      <c r="Q50" s="29" t="s">
        <v>23</v>
      </c>
    </row>
    <row r="51" spans="1:17" ht="78" customHeight="1" x14ac:dyDescent="0.25">
      <c r="A51" s="45">
        <f t="shared" si="9"/>
        <v>26</v>
      </c>
      <c r="B51" s="26" t="s">
        <v>193</v>
      </c>
      <c r="C51" s="20" t="s">
        <v>160</v>
      </c>
      <c r="D51" s="105" t="s">
        <v>161</v>
      </c>
      <c r="E51" s="20" t="s">
        <v>100</v>
      </c>
      <c r="F51" s="21" t="s">
        <v>31</v>
      </c>
      <c r="G51" s="21" t="s">
        <v>31</v>
      </c>
      <c r="H51" s="21" t="s">
        <v>31</v>
      </c>
      <c r="I51" s="20" t="s">
        <v>40</v>
      </c>
      <c r="J51" s="25">
        <v>2550615.42</v>
      </c>
      <c r="K51" s="16">
        <f t="shared" si="10"/>
        <v>2550615.42</v>
      </c>
      <c r="L51" s="22">
        <v>0</v>
      </c>
      <c r="M51" s="22">
        <v>0</v>
      </c>
      <c r="N51" s="16">
        <f t="shared" si="8"/>
        <v>2550615.42</v>
      </c>
      <c r="O51" s="22">
        <v>0</v>
      </c>
      <c r="P51" s="28" t="s">
        <v>25</v>
      </c>
      <c r="Q51" s="29" t="s">
        <v>23</v>
      </c>
    </row>
    <row r="52" spans="1:17" ht="78" customHeight="1" x14ac:dyDescent="0.25">
      <c r="A52" s="45">
        <f t="shared" si="9"/>
        <v>27</v>
      </c>
      <c r="B52" s="26" t="s">
        <v>193</v>
      </c>
      <c r="C52" s="20" t="s">
        <v>160</v>
      </c>
      <c r="D52" s="105" t="s">
        <v>161</v>
      </c>
      <c r="E52" s="20" t="s">
        <v>86</v>
      </c>
      <c r="F52" s="21" t="s">
        <v>31</v>
      </c>
      <c r="G52" s="21" t="s">
        <v>31</v>
      </c>
      <c r="H52" s="21" t="s">
        <v>31</v>
      </c>
      <c r="I52" s="20" t="s">
        <v>50</v>
      </c>
      <c r="J52" s="25">
        <v>2878702.8</v>
      </c>
      <c r="K52" s="16">
        <f t="shared" si="10"/>
        <v>2878702.8</v>
      </c>
      <c r="L52" s="22">
        <v>0</v>
      </c>
      <c r="M52" s="22">
        <v>0</v>
      </c>
      <c r="N52" s="16">
        <f t="shared" si="8"/>
        <v>2878702.8</v>
      </c>
      <c r="O52" s="22">
        <v>0</v>
      </c>
      <c r="P52" s="28" t="s">
        <v>25</v>
      </c>
      <c r="Q52" s="29" t="s">
        <v>23</v>
      </c>
    </row>
    <row r="53" spans="1:17" ht="78" customHeight="1" x14ac:dyDescent="0.25">
      <c r="A53" s="45">
        <f t="shared" si="9"/>
        <v>28</v>
      </c>
      <c r="B53" s="26" t="s">
        <v>193</v>
      </c>
      <c r="C53" s="20" t="s">
        <v>163</v>
      </c>
      <c r="D53" s="105" t="s">
        <v>118</v>
      </c>
      <c r="E53" s="20" t="s">
        <v>89</v>
      </c>
      <c r="F53" s="21" t="s">
        <v>31</v>
      </c>
      <c r="G53" s="21" t="s">
        <v>31</v>
      </c>
      <c r="H53" s="21" t="s">
        <v>31</v>
      </c>
      <c r="I53" s="20" t="s">
        <v>46</v>
      </c>
      <c r="J53" s="25">
        <v>14746478.58</v>
      </c>
      <c r="K53" s="16">
        <f t="shared" si="10"/>
        <v>14746478.58</v>
      </c>
      <c r="L53" s="22">
        <v>0</v>
      </c>
      <c r="M53" s="22">
        <v>0</v>
      </c>
      <c r="N53" s="16">
        <f t="shared" si="8"/>
        <v>14746478.58</v>
      </c>
      <c r="O53" s="22">
        <v>0</v>
      </c>
      <c r="P53" s="28" t="s">
        <v>25</v>
      </c>
      <c r="Q53" s="29" t="s">
        <v>23</v>
      </c>
    </row>
    <row r="54" spans="1:17" ht="78" customHeight="1" x14ac:dyDescent="0.25">
      <c r="A54" s="45">
        <f t="shared" si="9"/>
        <v>29</v>
      </c>
      <c r="B54" s="26" t="s">
        <v>193</v>
      </c>
      <c r="C54" s="20" t="s">
        <v>160</v>
      </c>
      <c r="D54" s="105" t="s">
        <v>161</v>
      </c>
      <c r="E54" s="20" t="s">
        <v>91</v>
      </c>
      <c r="F54" s="30" t="s">
        <v>31</v>
      </c>
      <c r="G54" s="30" t="s">
        <v>31</v>
      </c>
      <c r="H54" s="30" t="s">
        <v>31</v>
      </c>
      <c r="I54" s="20" t="s">
        <v>43</v>
      </c>
      <c r="J54" s="25">
        <v>7634686.2000000002</v>
      </c>
      <c r="K54" s="16">
        <f t="shared" si="10"/>
        <v>7634686.2000000002</v>
      </c>
      <c r="L54" s="22">
        <v>0</v>
      </c>
      <c r="M54" s="22">
        <v>0</v>
      </c>
      <c r="N54" s="16">
        <f t="shared" si="8"/>
        <v>7634686.2000000002</v>
      </c>
      <c r="O54" s="22">
        <v>0</v>
      </c>
      <c r="P54" s="28" t="s">
        <v>25</v>
      </c>
      <c r="Q54" s="29" t="s">
        <v>23</v>
      </c>
    </row>
    <row r="55" spans="1:17" ht="78" customHeight="1" x14ac:dyDescent="0.25">
      <c r="A55" s="45">
        <f t="shared" si="9"/>
        <v>30</v>
      </c>
      <c r="B55" s="26" t="s">
        <v>193</v>
      </c>
      <c r="C55" s="20" t="s">
        <v>160</v>
      </c>
      <c r="D55" s="105" t="s">
        <v>161</v>
      </c>
      <c r="E55" s="20" t="s">
        <v>99</v>
      </c>
      <c r="F55" s="30" t="s">
        <v>31</v>
      </c>
      <c r="G55" s="30" t="s">
        <v>31</v>
      </c>
      <c r="H55" s="30" t="s">
        <v>31</v>
      </c>
      <c r="I55" s="20" t="s">
        <v>27</v>
      </c>
      <c r="J55" s="25">
        <v>1469736.13</v>
      </c>
      <c r="K55" s="16">
        <f t="shared" si="10"/>
        <v>1469736.13</v>
      </c>
      <c r="L55" s="22">
        <v>0</v>
      </c>
      <c r="M55" s="22">
        <v>0</v>
      </c>
      <c r="N55" s="16">
        <f t="shared" si="8"/>
        <v>1469736.13</v>
      </c>
      <c r="O55" s="22">
        <v>0</v>
      </c>
      <c r="P55" s="28" t="s">
        <v>25</v>
      </c>
      <c r="Q55" s="29" t="s">
        <v>23</v>
      </c>
    </row>
    <row r="56" spans="1:17" ht="78" customHeight="1" x14ac:dyDescent="0.25">
      <c r="A56" s="45">
        <f t="shared" si="9"/>
        <v>31</v>
      </c>
      <c r="B56" s="26" t="s">
        <v>193</v>
      </c>
      <c r="C56" s="20" t="s">
        <v>160</v>
      </c>
      <c r="D56" s="105" t="s">
        <v>161</v>
      </c>
      <c r="E56" s="20" t="s">
        <v>98</v>
      </c>
      <c r="F56" s="30" t="s">
        <v>31</v>
      </c>
      <c r="G56" s="30" t="s">
        <v>31</v>
      </c>
      <c r="H56" s="30" t="s">
        <v>31</v>
      </c>
      <c r="I56" s="20" t="s">
        <v>115</v>
      </c>
      <c r="J56" s="25">
        <v>7120986.4100000001</v>
      </c>
      <c r="K56" s="16">
        <f t="shared" si="10"/>
        <v>7120986.4100000001</v>
      </c>
      <c r="L56" s="22">
        <v>0</v>
      </c>
      <c r="M56" s="22">
        <v>0</v>
      </c>
      <c r="N56" s="16">
        <f t="shared" si="8"/>
        <v>7120986.4100000001</v>
      </c>
      <c r="O56" s="22">
        <v>0</v>
      </c>
      <c r="P56" s="28" t="s">
        <v>25</v>
      </c>
      <c r="Q56" s="29" t="s">
        <v>23</v>
      </c>
    </row>
    <row r="57" spans="1:17" ht="78" customHeight="1" x14ac:dyDescent="0.25">
      <c r="A57" s="45">
        <f t="shared" si="9"/>
        <v>32</v>
      </c>
      <c r="B57" s="26" t="s">
        <v>193</v>
      </c>
      <c r="C57" s="20" t="s">
        <v>158</v>
      </c>
      <c r="D57" s="104" t="s">
        <v>119</v>
      </c>
      <c r="E57" s="20" t="s">
        <v>83</v>
      </c>
      <c r="F57" s="30" t="s">
        <v>31</v>
      </c>
      <c r="G57" s="30" t="s">
        <v>31</v>
      </c>
      <c r="H57" s="30" t="s">
        <v>31</v>
      </c>
      <c r="I57" s="62" t="s">
        <v>26</v>
      </c>
      <c r="J57" s="25">
        <v>11009120.33</v>
      </c>
      <c r="K57" s="16">
        <f t="shared" si="10"/>
        <v>11009120.33</v>
      </c>
      <c r="L57" s="22">
        <v>0</v>
      </c>
      <c r="M57" s="22">
        <v>0</v>
      </c>
      <c r="N57" s="16">
        <f t="shared" si="8"/>
        <v>11009120.33</v>
      </c>
      <c r="O57" s="22">
        <v>0</v>
      </c>
      <c r="P57" s="28" t="s">
        <v>25</v>
      </c>
      <c r="Q57" s="29" t="s">
        <v>23</v>
      </c>
    </row>
    <row r="58" spans="1:17" ht="78" customHeight="1" thickBot="1" x14ac:dyDescent="0.3">
      <c r="A58" s="45">
        <f t="shared" si="9"/>
        <v>33</v>
      </c>
      <c r="B58" s="26" t="s">
        <v>193</v>
      </c>
      <c r="C58" s="20" t="s">
        <v>159</v>
      </c>
      <c r="D58" s="104" t="s">
        <v>120</v>
      </c>
      <c r="E58" s="20" t="s">
        <v>83</v>
      </c>
      <c r="F58" s="30" t="s">
        <v>31</v>
      </c>
      <c r="G58" s="30" t="s">
        <v>31</v>
      </c>
      <c r="H58" s="30" t="s">
        <v>31</v>
      </c>
      <c r="I58" s="62" t="s">
        <v>26</v>
      </c>
      <c r="J58" s="69">
        <v>10507793.73</v>
      </c>
      <c r="K58" s="16">
        <f t="shared" si="10"/>
        <v>10507793.73</v>
      </c>
      <c r="L58" s="22">
        <v>0</v>
      </c>
      <c r="M58" s="22">
        <v>0</v>
      </c>
      <c r="N58" s="16">
        <f t="shared" si="8"/>
        <v>10507793.73</v>
      </c>
      <c r="O58" s="22">
        <v>0</v>
      </c>
      <c r="P58" s="28" t="s">
        <v>25</v>
      </c>
      <c r="Q58" s="29" t="s">
        <v>23</v>
      </c>
    </row>
    <row r="59" spans="1:17" ht="47.25" customHeight="1" x14ac:dyDescent="0.25">
      <c r="A59" s="96" t="s">
        <v>121</v>
      </c>
      <c r="B59" s="97"/>
      <c r="C59" s="97"/>
      <c r="D59" s="97"/>
      <c r="E59" s="98"/>
      <c r="F59" s="49"/>
      <c r="G59" s="49"/>
      <c r="H59" s="49"/>
      <c r="I59" s="50"/>
      <c r="J59" s="51">
        <f>SUM(J26:J58)</f>
        <v>301946958.21999997</v>
      </c>
      <c r="K59" s="51">
        <f>SUM(K60:K62)</f>
        <v>301946958.21999997</v>
      </c>
      <c r="L59" s="51">
        <f t="shared" ref="K59:O59" si="11">SUM(L26:L58)</f>
        <v>0</v>
      </c>
      <c r="M59" s="51">
        <f t="shared" si="11"/>
        <v>0</v>
      </c>
      <c r="N59" s="51">
        <f t="shared" si="11"/>
        <v>301946958.21999997</v>
      </c>
      <c r="O59" s="51">
        <f t="shared" si="11"/>
        <v>0</v>
      </c>
      <c r="P59" s="52"/>
      <c r="Q59" s="53"/>
    </row>
    <row r="60" spans="1:17" ht="47.25" customHeight="1" x14ac:dyDescent="0.25">
      <c r="A60" s="54" t="s">
        <v>12</v>
      </c>
      <c r="B60" s="5"/>
      <c r="C60" s="5"/>
      <c r="D60" s="55"/>
      <c r="E60" s="5"/>
      <c r="F60" s="5"/>
      <c r="G60" s="5"/>
      <c r="H60" s="5"/>
      <c r="I60" s="5"/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8"/>
      <c r="Q60" s="10"/>
    </row>
    <row r="61" spans="1:17" ht="47.25" customHeight="1" x14ac:dyDescent="0.25">
      <c r="A61" s="56" t="s">
        <v>75</v>
      </c>
      <c r="B61" s="6"/>
      <c r="C61" s="6"/>
      <c r="D61" s="57"/>
      <c r="E61" s="6"/>
      <c r="F61" s="6"/>
      <c r="G61" s="6"/>
      <c r="H61" s="6"/>
      <c r="I61" s="6"/>
      <c r="J61" s="7">
        <f t="shared" ref="J61:O61" si="12">J25</f>
        <v>0</v>
      </c>
      <c r="K61" s="7">
        <f t="shared" si="12"/>
        <v>0</v>
      </c>
      <c r="L61" s="7">
        <f t="shared" si="12"/>
        <v>0</v>
      </c>
      <c r="M61" s="7">
        <f t="shared" si="12"/>
        <v>0</v>
      </c>
      <c r="N61" s="7">
        <f t="shared" si="12"/>
        <v>0</v>
      </c>
      <c r="O61" s="7">
        <f t="shared" si="12"/>
        <v>0</v>
      </c>
      <c r="P61" s="9"/>
      <c r="Q61" s="11"/>
    </row>
    <row r="62" spans="1:17" ht="47.25" customHeight="1" thickBot="1" x14ac:dyDescent="0.3">
      <c r="A62" s="58" t="s">
        <v>153</v>
      </c>
      <c r="B62" s="18"/>
      <c r="C62" s="18"/>
      <c r="D62" s="18"/>
      <c r="E62" s="18"/>
      <c r="F62" s="18"/>
      <c r="G62" s="18"/>
      <c r="H62" s="18"/>
      <c r="I62" s="18"/>
      <c r="J62" s="19">
        <f>SUM(J26:J58)</f>
        <v>301946958.21999997</v>
      </c>
      <c r="K62" s="19">
        <f t="shared" ref="K62:O62" si="13">SUM(K26:K58)</f>
        <v>301946958.21999997</v>
      </c>
      <c r="L62" s="19">
        <f t="shared" si="13"/>
        <v>0</v>
      </c>
      <c r="M62" s="19">
        <f t="shared" si="13"/>
        <v>0</v>
      </c>
      <c r="N62" s="19">
        <f t="shared" si="13"/>
        <v>301946958.21999997</v>
      </c>
      <c r="O62" s="19">
        <f t="shared" si="13"/>
        <v>0</v>
      </c>
      <c r="P62" s="12"/>
      <c r="Q62" s="13"/>
    </row>
    <row r="63" spans="1:17" s="44" customFormat="1" ht="58.5" customHeight="1" thickBot="1" x14ac:dyDescent="0.3">
      <c r="A63" s="99" t="s">
        <v>28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1"/>
    </row>
    <row r="64" spans="1:17" ht="78" customHeight="1" x14ac:dyDescent="0.25">
      <c r="A64" s="70">
        <v>1</v>
      </c>
      <c r="B64" s="71" t="s">
        <v>193</v>
      </c>
      <c r="C64" s="32" t="s">
        <v>33</v>
      </c>
      <c r="D64" s="103" t="s">
        <v>164</v>
      </c>
      <c r="E64" s="21" t="s">
        <v>101</v>
      </c>
      <c r="F64" s="21" t="s">
        <v>31</v>
      </c>
      <c r="G64" s="21" t="s">
        <v>31</v>
      </c>
      <c r="H64" s="21" t="s">
        <v>31</v>
      </c>
      <c r="I64" s="72" t="s">
        <v>34</v>
      </c>
      <c r="J64" s="22">
        <v>7858467.1399999997</v>
      </c>
      <c r="K64" s="22">
        <f t="shared" ref="K64" si="14">J64</f>
        <v>7858467.1399999997</v>
      </c>
      <c r="L64" s="22">
        <v>0</v>
      </c>
      <c r="M64" s="22">
        <v>0</v>
      </c>
      <c r="N64" s="22">
        <f t="shared" ref="N64" si="15">K64</f>
        <v>7858467.1399999997</v>
      </c>
      <c r="O64" s="22">
        <v>0</v>
      </c>
      <c r="P64" s="73" t="s">
        <v>28</v>
      </c>
      <c r="Q64" s="74" t="s">
        <v>23</v>
      </c>
    </row>
    <row r="65" spans="1:17" ht="83.25" customHeight="1" x14ac:dyDescent="0.25">
      <c r="A65" s="75">
        <v>2</v>
      </c>
      <c r="B65" s="24" t="s">
        <v>193</v>
      </c>
      <c r="C65" s="30" t="s">
        <v>165</v>
      </c>
      <c r="D65" s="108" t="s">
        <v>166</v>
      </c>
      <c r="E65" s="30" t="s">
        <v>123</v>
      </c>
      <c r="F65" s="30" t="s">
        <v>31</v>
      </c>
      <c r="G65" s="30" t="s">
        <v>31</v>
      </c>
      <c r="H65" s="30" t="s">
        <v>31</v>
      </c>
      <c r="I65" s="30" t="s">
        <v>32</v>
      </c>
      <c r="J65" s="16">
        <v>61900355</v>
      </c>
      <c r="K65" s="16">
        <v>61900355</v>
      </c>
      <c r="L65" s="16">
        <v>0</v>
      </c>
      <c r="M65" s="16">
        <v>0</v>
      </c>
      <c r="N65" s="16">
        <v>61900355</v>
      </c>
      <c r="O65" s="16">
        <v>0</v>
      </c>
      <c r="P65" s="16" t="s">
        <v>28</v>
      </c>
      <c r="Q65" s="29" t="s">
        <v>23</v>
      </c>
    </row>
    <row r="66" spans="1:17" ht="83.25" customHeight="1" x14ac:dyDescent="0.25">
      <c r="A66" s="59">
        <f>A65+1</f>
        <v>3</v>
      </c>
      <c r="B66" s="26" t="s">
        <v>193</v>
      </c>
      <c r="C66" s="20" t="s">
        <v>165</v>
      </c>
      <c r="D66" s="108" t="s">
        <v>167</v>
      </c>
      <c r="E66" s="21" t="s">
        <v>123</v>
      </c>
      <c r="F66" s="21" t="s">
        <v>31</v>
      </c>
      <c r="G66" s="21" t="s">
        <v>31</v>
      </c>
      <c r="H66" s="21" t="s">
        <v>31</v>
      </c>
      <c r="I66" s="30" t="s">
        <v>32</v>
      </c>
      <c r="J66" s="16">
        <v>42166136</v>
      </c>
      <c r="K66" s="16">
        <v>42166136</v>
      </c>
      <c r="L66" s="22">
        <v>0</v>
      </c>
      <c r="M66" s="22">
        <v>0</v>
      </c>
      <c r="N66" s="16">
        <v>42166136</v>
      </c>
      <c r="O66" s="22">
        <v>0</v>
      </c>
      <c r="P66" s="16" t="s">
        <v>28</v>
      </c>
      <c r="Q66" s="29" t="s">
        <v>23</v>
      </c>
    </row>
    <row r="67" spans="1:17" ht="83.25" customHeight="1" x14ac:dyDescent="0.25">
      <c r="A67" s="59">
        <f t="shared" ref="A67:A69" si="16">A66+1</f>
        <v>4</v>
      </c>
      <c r="B67" s="26" t="s">
        <v>193</v>
      </c>
      <c r="C67" s="20" t="s">
        <v>165</v>
      </c>
      <c r="D67" s="108" t="s">
        <v>168</v>
      </c>
      <c r="E67" s="21" t="s">
        <v>123</v>
      </c>
      <c r="F67" s="21" t="s">
        <v>31</v>
      </c>
      <c r="G67" s="21" t="s">
        <v>31</v>
      </c>
      <c r="H67" s="21" t="s">
        <v>31</v>
      </c>
      <c r="I67" s="30" t="s">
        <v>32</v>
      </c>
      <c r="J67" s="16">
        <v>54724600</v>
      </c>
      <c r="K67" s="16">
        <v>54724600</v>
      </c>
      <c r="L67" s="22">
        <v>0</v>
      </c>
      <c r="M67" s="22">
        <v>0</v>
      </c>
      <c r="N67" s="16">
        <v>54724600</v>
      </c>
      <c r="O67" s="22">
        <v>0</v>
      </c>
      <c r="P67" s="16" t="s">
        <v>28</v>
      </c>
      <c r="Q67" s="29" t="s">
        <v>23</v>
      </c>
    </row>
    <row r="68" spans="1:17" ht="83.25" customHeight="1" x14ac:dyDescent="0.25">
      <c r="A68" s="59">
        <f t="shared" si="16"/>
        <v>5</v>
      </c>
      <c r="B68" s="26" t="s">
        <v>193</v>
      </c>
      <c r="C68" s="20" t="s">
        <v>169</v>
      </c>
      <c r="D68" s="108" t="s">
        <v>170</v>
      </c>
      <c r="E68" s="21" t="s">
        <v>123</v>
      </c>
      <c r="F68" s="21" t="s">
        <v>31</v>
      </c>
      <c r="G68" s="21" t="s">
        <v>31</v>
      </c>
      <c r="H68" s="21" t="s">
        <v>31</v>
      </c>
      <c r="I68" s="30" t="s">
        <v>32</v>
      </c>
      <c r="J68" s="16">
        <v>80952804</v>
      </c>
      <c r="K68" s="16">
        <v>80952804</v>
      </c>
      <c r="L68" s="22">
        <v>0</v>
      </c>
      <c r="M68" s="22">
        <v>0</v>
      </c>
      <c r="N68" s="16">
        <v>80952804</v>
      </c>
      <c r="O68" s="22">
        <v>0</v>
      </c>
      <c r="P68" s="16" t="s">
        <v>28</v>
      </c>
      <c r="Q68" s="29" t="s">
        <v>23</v>
      </c>
    </row>
    <row r="69" spans="1:17" ht="83.25" customHeight="1" thickBot="1" x14ac:dyDescent="0.3">
      <c r="A69" s="59">
        <f t="shared" si="16"/>
        <v>6</v>
      </c>
      <c r="B69" s="26" t="s">
        <v>193</v>
      </c>
      <c r="C69" s="20" t="s">
        <v>169</v>
      </c>
      <c r="D69" s="108" t="s">
        <v>171</v>
      </c>
      <c r="E69" s="21" t="s">
        <v>123</v>
      </c>
      <c r="F69" s="21" t="s">
        <v>31</v>
      </c>
      <c r="G69" s="21" t="s">
        <v>31</v>
      </c>
      <c r="H69" s="21" t="s">
        <v>31</v>
      </c>
      <c r="I69" s="30" t="s">
        <v>32</v>
      </c>
      <c r="J69" s="16">
        <v>70031045</v>
      </c>
      <c r="K69" s="16">
        <v>70031045</v>
      </c>
      <c r="L69" s="22">
        <v>0</v>
      </c>
      <c r="M69" s="22">
        <v>0</v>
      </c>
      <c r="N69" s="16">
        <v>70031045</v>
      </c>
      <c r="O69" s="22">
        <v>0</v>
      </c>
      <c r="P69" s="16" t="s">
        <v>28</v>
      </c>
      <c r="Q69" s="29" t="s">
        <v>23</v>
      </c>
    </row>
    <row r="70" spans="1:17" ht="47.25" customHeight="1" x14ac:dyDescent="0.25">
      <c r="A70" s="96" t="s">
        <v>127</v>
      </c>
      <c r="B70" s="97"/>
      <c r="C70" s="97"/>
      <c r="D70" s="97"/>
      <c r="E70" s="98"/>
      <c r="F70" s="49"/>
      <c r="G70" s="49"/>
      <c r="H70" s="49"/>
      <c r="I70" s="50"/>
      <c r="J70" s="51">
        <f>SUM(J64:J69)</f>
        <v>317633407.13999999</v>
      </c>
      <c r="K70" s="51">
        <f>SUM(K71:K73)</f>
        <v>317633407.13999999</v>
      </c>
      <c r="L70" s="51">
        <f t="shared" ref="K70:O70" si="17">SUM(L64:L69)</f>
        <v>0</v>
      </c>
      <c r="M70" s="51">
        <f t="shared" si="17"/>
        <v>0</v>
      </c>
      <c r="N70" s="51">
        <f t="shared" si="17"/>
        <v>317633407.13999999</v>
      </c>
      <c r="O70" s="51">
        <f t="shared" si="17"/>
        <v>0</v>
      </c>
      <c r="P70" s="52"/>
      <c r="Q70" s="53"/>
    </row>
    <row r="71" spans="1:17" ht="47.25" customHeight="1" x14ac:dyDescent="0.25">
      <c r="A71" s="54" t="s">
        <v>12</v>
      </c>
      <c r="B71" s="5"/>
      <c r="C71" s="5"/>
      <c r="D71" s="55"/>
      <c r="E71" s="5"/>
      <c r="F71" s="5"/>
      <c r="G71" s="5"/>
      <c r="H71" s="5"/>
      <c r="I71" s="5"/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8"/>
      <c r="Q71" s="10"/>
    </row>
    <row r="72" spans="1:17" ht="47.25" customHeight="1" x14ac:dyDescent="0.25">
      <c r="A72" s="56" t="s">
        <v>75</v>
      </c>
      <c r="B72" s="6"/>
      <c r="C72" s="6"/>
      <c r="D72" s="57"/>
      <c r="E72" s="6"/>
      <c r="F72" s="6"/>
      <c r="G72" s="6"/>
      <c r="H72" s="6"/>
      <c r="I72" s="6"/>
      <c r="J72" s="7">
        <f t="shared" ref="J72:O72" si="18">J63</f>
        <v>0</v>
      </c>
      <c r="K72" s="7">
        <f t="shared" si="18"/>
        <v>0</v>
      </c>
      <c r="L72" s="7">
        <f t="shared" si="18"/>
        <v>0</v>
      </c>
      <c r="M72" s="7">
        <f t="shared" si="18"/>
        <v>0</v>
      </c>
      <c r="N72" s="7">
        <f t="shared" si="18"/>
        <v>0</v>
      </c>
      <c r="O72" s="7">
        <f t="shared" si="18"/>
        <v>0</v>
      </c>
      <c r="P72" s="9"/>
      <c r="Q72" s="11"/>
    </row>
    <row r="73" spans="1:17" ht="47.25" customHeight="1" thickBot="1" x14ac:dyDescent="0.3">
      <c r="A73" s="58" t="s">
        <v>128</v>
      </c>
      <c r="B73" s="18"/>
      <c r="C73" s="18"/>
      <c r="D73" s="18"/>
      <c r="E73" s="18"/>
      <c r="F73" s="18"/>
      <c r="G73" s="18"/>
      <c r="H73" s="18"/>
      <c r="I73" s="18"/>
      <c r="J73" s="19">
        <f>SUM(J64:J69)</f>
        <v>317633407.13999999</v>
      </c>
      <c r="K73" s="19">
        <f t="shared" ref="K73:O73" si="19">SUM(K64:K69)</f>
        <v>317633407.13999999</v>
      </c>
      <c r="L73" s="19">
        <f t="shared" si="19"/>
        <v>0</v>
      </c>
      <c r="M73" s="19">
        <f t="shared" si="19"/>
        <v>0</v>
      </c>
      <c r="N73" s="19">
        <f t="shared" si="19"/>
        <v>317633407.13999999</v>
      </c>
      <c r="O73" s="19">
        <f t="shared" si="19"/>
        <v>0</v>
      </c>
      <c r="P73" s="12"/>
      <c r="Q73" s="13"/>
    </row>
    <row r="74" spans="1:17" s="44" customFormat="1" ht="58.5" customHeight="1" thickBot="1" x14ac:dyDescent="0.3">
      <c r="A74" s="99" t="s">
        <v>29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1"/>
    </row>
    <row r="75" spans="1:17" ht="78" customHeight="1" thickBot="1" x14ac:dyDescent="0.3">
      <c r="A75" s="45">
        <v>1</v>
      </c>
      <c r="B75" s="46" t="s">
        <v>31</v>
      </c>
      <c r="C75" s="46" t="s">
        <v>31</v>
      </c>
      <c r="D75" s="46" t="s">
        <v>31</v>
      </c>
      <c r="E75" s="46" t="s">
        <v>31</v>
      </c>
      <c r="F75" s="46" t="s">
        <v>31</v>
      </c>
      <c r="G75" s="46" t="s">
        <v>31</v>
      </c>
      <c r="H75" s="46" t="s">
        <v>31</v>
      </c>
      <c r="I75" s="46" t="s">
        <v>31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6" t="s">
        <v>29</v>
      </c>
      <c r="Q75" s="48" t="s">
        <v>31</v>
      </c>
    </row>
    <row r="76" spans="1:17" ht="47.25" customHeight="1" x14ac:dyDescent="0.25">
      <c r="A76" s="96" t="s">
        <v>74</v>
      </c>
      <c r="B76" s="97"/>
      <c r="C76" s="97"/>
      <c r="D76" s="97"/>
      <c r="E76" s="98"/>
      <c r="F76" s="49"/>
      <c r="G76" s="49"/>
      <c r="H76" s="49"/>
      <c r="I76" s="50"/>
      <c r="J76" s="51">
        <f t="shared" ref="J76:O76" si="20">SUM(J75:J75)</f>
        <v>0</v>
      </c>
      <c r="K76" s="51">
        <f t="shared" si="20"/>
        <v>0</v>
      </c>
      <c r="L76" s="51">
        <f t="shared" si="20"/>
        <v>0</v>
      </c>
      <c r="M76" s="51">
        <f t="shared" si="20"/>
        <v>0</v>
      </c>
      <c r="N76" s="51">
        <f t="shared" si="20"/>
        <v>0</v>
      </c>
      <c r="O76" s="51">
        <f t="shared" si="20"/>
        <v>0</v>
      </c>
      <c r="P76" s="52"/>
      <c r="Q76" s="53"/>
    </row>
    <row r="77" spans="1:17" ht="47.25" customHeight="1" x14ac:dyDescent="0.25">
      <c r="A77" s="54" t="s">
        <v>12</v>
      </c>
      <c r="B77" s="5"/>
      <c r="C77" s="5"/>
      <c r="D77" s="55"/>
      <c r="E77" s="5"/>
      <c r="F77" s="5"/>
      <c r="G77" s="5"/>
      <c r="H77" s="5"/>
      <c r="I77" s="5"/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8"/>
      <c r="Q77" s="10"/>
    </row>
    <row r="78" spans="1:17" ht="47.25" customHeight="1" x14ac:dyDescent="0.25">
      <c r="A78" s="56" t="s">
        <v>75</v>
      </c>
      <c r="B78" s="6"/>
      <c r="C78" s="6"/>
      <c r="D78" s="57"/>
      <c r="E78" s="6"/>
      <c r="F78" s="6"/>
      <c r="G78" s="6"/>
      <c r="H78" s="6"/>
      <c r="I78" s="6"/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9"/>
      <c r="Q78" s="11"/>
    </row>
    <row r="79" spans="1:17" ht="47.25" customHeight="1" thickBot="1" x14ac:dyDescent="0.3">
      <c r="A79" s="58" t="s">
        <v>129</v>
      </c>
      <c r="B79" s="18"/>
      <c r="C79" s="18"/>
      <c r="D79" s="18"/>
      <c r="E79" s="18"/>
      <c r="F79" s="18"/>
      <c r="G79" s="18"/>
      <c r="H79" s="18"/>
      <c r="I79" s="18"/>
      <c r="J79" s="67">
        <f t="shared" ref="J79:O79" si="21">SUM(J75:J75)</f>
        <v>0</v>
      </c>
      <c r="K79" s="67">
        <f t="shared" si="21"/>
        <v>0</v>
      </c>
      <c r="L79" s="67">
        <f t="shared" si="21"/>
        <v>0</v>
      </c>
      <c r="M79" s="67">
        <f t="shared" si="21"/>
        <v>0</v>
      </c>
      <c r="N79" s="67">
        <f t="shared" si="21"/>
        <v>0</v>
      </c>
      <c r="O79" s="67">
        <f t="shared" si="21"/>
        <v>0</v>
      </c>
      <c r="P79" s="12"/>
      <c r="Q79" s="13"/>
    </row>
    <row r="80" spans="1:17" s="44" customFormat="1" ht="58.5" customHeight="1" thickBot="1" x14ac:dyDescent="0.3">
      <c r="A80" s="99" t="s">
        <v>78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/>
    </row>
    <row r="81" spans="1:17" ht="99" customHeight="1" thickBot="1" x14ac:dyDescent="0.3">
      <c r="A81" s="45">
        <v>1</v>
      </c>
      <c r="B81" s="26" t="s">
        <v>193</v>
      </c>
      <c r="C81" s="32" t="s">
        <v>185</v>
      </c>
      <c r="D81" s="109" t="s">
        <v>173</v>
      </c>
      <c r="E81" s="20" t="s">
        <v>102</v>
      </c>
      <c r="F81" s="21" t="s">
        <v>31</v>
      </c>
      <c r="G81" s="21" t="s">
        <v>31</v>
      </c>
      <c r="H81" s="21" t="s">
        <v>31</v>
      </c>
      <c r="I81" s="24" t="s">
        <v>35</v>
      </c>
      <c r="J81" s="25">
        <v>11275366.34</v>
      </c>
      <c r="K81" s="25">
        <v>11275366.34</v>
      </c>
      <c r="L81" s="25">
        <v>0</v>
      </c>
      <c r="M81" s="25">
        <v>0</v>
      </c>
      <c r="N81" s="25">
        <v>11275366.34</v>
      </c>
      <c r="O81" s="25">
        <v>0</v>
      </c>
      <c r="P81" s="16" t="s">
        <v>30</v>
      </c>
      <c r="Q81" s="29" t="s">
        <v>23</v>
      </c>
    </row>
    <row r="82" spans="1:17" ht="47.25" customHeight="1" x14ac:dyDescent="0.25">
      <c r="A82" s="96" t="s">
        <v>77</v>
      </c>
      <c r="B82" s="97"/>
      <c r="C82" s="97"/>
      <c r="D82" s="97"/>
      <c r="E82" s="98"/>
      <c r="F82" s="49"/>
      <c r="G82" s="49"/>
      <c r="H82" s="49"/>
      <c r="I82" s="50"/>
      <c r="J82" s="51">
        <f>J81</f>
        <v>11275366.34</v>
      </c>
      <c r="K82" s="51">
        <f>SUM(K83:K85)</f>
        <v>11275366.34</v>
      </c>
      <c r="L82" s="51">
        <f t="shared" ref="L82:O82" si="22">L81</f>
        <v>0</v>
      </c>
      <c r="M82" s="51">
        <f t="shared" si="22"/>
        <v>0</v>
      </c>
      <c r="N82" s="51">
        <f t="shared" si="22"/>
        <v>11275366.34</v>
      </c>
      <c r="O82" s="51">
        <f t="shared" si="22"/>
        <v>0</v>
      </c>
      <c r="P82" s="52"/>
      <c r="Q82" s="53"/>
    </row>
    <row r="83" spans="1:17" ht="47.25" customHeight="1" x14ac:dyDescent="0.25">
      <c r="A83" s="54" t="s">
        <v>12</v>
      </c>
      <c r="B83" s="5"/>
      <c r="C83" s="5"/>
      <c r="D83" s="55"/>
      <c r="E83" s="5"/>
      <c r="F83" s="5"/>
      <c r="G83" s="5"/>
      <c r="H83" s="5"/>
      <c r="I83" s="5"/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8"/>
      <c r="Q83" s="10"/>
    </row>
    <row r="84" spans="1:17" ht="47.25" customHeight="1" x14ac:dyDescent="0.25">
      <c r="A84" s="56" t="s">
        <v>75</v>
      </c>
      <c r="B84" s="6"/>
      <c r="C84" s="6"/>
      <c r="D84" s="57"/>
      <c r="E84" s="6"/>
      <c r="F84" s="6"/>
      <c r="G84" s="6"/>
      <c r="H84" s="6"/>
      <c r="I84" s="6"/>
      <c r="J84" s="7">
        <f t="shared" ref="J84:O84" si="23">J80</f>
        <v>0</v>
      </c>
      <c r="K84" s="7">
        <f t="shared" si="23"/>
        <v>0</v>
      </c>
      <c r="L84" s="7">
        <f t="shared" si="23"/>
        <v>0</v>
      </c>
      <c r="M84" s="7">
        <f t="shared" si="23"/>
        <v>0</v>
      </c>
      <c r="N84" s="7">
        <f t="shared" si="23"/>
        <v>0</v>
      </c>
      <c r="O84" s="7">
        <f t="shared" si="23"/>
        <v>0</v>
      </c>
      <c r="P84" s="9"/>
      <c r="Q84" s="11"/>
    </row>
    <row r="85" spans="1:17" ht="47.25" customHeight="1" thickBot="1" x14ac:dyDescent="0.3">
      <c r="A85" s="58" t="s">
        <v>187</v>
      </c>
      <c r="B85" s="18"/>
      <c r="C85" s="18"/>
      <c r="D85" s="18"/>
      <c r="E85" s="18"/>
      <c r="F85" s="18"/>
      <c r="G85" s="18"/>
      <c r="H85" s="18"/>
      <c r="I85" s="18"/>
      <c r="J85" s="19">
        <f>J81</f>
        <v>11275366.34</v>
      </c>
      <c r="K85" s="19">
        <f t="shared" ref="K85:O85" si="24">K81</f>
        <v>11275366.34</v>
      </c>
      <c r="L85" s="19">
        <f t="shared" si="24"/>
        <v>0</v>
      </c>
      <c r="M85" s="19">
        <f t="shared" si="24"/>
        <v>0</v>
      </c>
      <c r="N85" s="19">
        <f t="shared" si="24"/>
        <v>11275366.34</v>
      </c>
      <c r="O85" s="19">
        <f t="shared" si="24"/>
        <v>0</v>
      </c>
      <c r="P85" s="12"/>
      <c r="Q85" s="13"/>
    </row>
    <row r="86" spans="1:17" s="44" customFormat="1" ht="58.5" customHeight="1" thickBot="1" x14ac:dyDescent="0.3">
      <c r="A86" s="99" t="s">
        <v>79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1"/>
    </row>
    <row r="87" spans="1:17" ht="85.5" customHeight="1" thickBot="1" x14ac:dyDescent="0.3">
      <c r="A87" s="45">
        <v>1</v>
      </c>
      <c r="B87" s="46" t="s">
        <v>31</v>
      </c>
      <c r="C87" s="46" t="s">
        <v>31</v>
      </c>
      <c r="D87" s="46" t="s">
        <v>31</v>
      </c>
      <c r="E87" s="46" t="s">
        <v>31</v>
      </c>
      <c r="F87" s="46" t="s">
        <v>31</v>
      </c>
      <c r="G87" s="46" t="s">
        <v>31</v>
      </c>
      <c r="H87" s="46" t="s">
        <v>31</v>
      </c>
      <c r="I87" s="46" t="s">
        <v>31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6" t="s">
        <v>79</v>
      </c>
      <c r="Q87" s="48" t="s">
        <v>31</v>
      </c>
    </row>
    <row r="88" spans="1:17" ht="47.25" customHeight="1" x14ac:dyDescent="0.25">
      <c r="A88" s="94" t="s">
        <v>74</v>
      </c>
      <c r="B88" s="95"/>
      <c r="C88" s="95"/>
      <c r="D88" s="95"/>
      <c r="E88" s="95"/>
      <c r="F88" s="49"/>
      <c r="G88" s="49"/>
      <c r="H88" s="49"/>
      <c r="I88" s="50"/>
      <c r="J88" s="51">
        <f t="shared" ref="J88:O88" si="25">J87</f>
        <v>0</v>
      </c>
      <c r="K88" s="51">
        <f t="shared" si="25"/>
        <v>0</v>
      </c>
      <c r="L88" s="51">
        <f t="shared" si="25"/>
        <v>0</v>
      </c>
      <c r="M88" s="51">
        <f t="shared" si="25"/>
        <v>0</v>
      </c>
      <c r="N88" s="51">
        <f t="shared" si="25"/>
        <v>0</v>
      </c>
      <c r="O88" s="51">
        <f t="shared" si="25"/>
        <v>0</v>
      </c>
      <c r="P88" s="52"/>
      <c r="Q88" s="53"/>
    </row>
    <row r="89" spans="1:17" ht="47.25" customHeight="1" x14ac:dyDescent="0.25">
      <c r="A89" s="54" t="s">
        <v>12</v>
      </c>
      <c r="B89" s="5"/>
      <c r="C89" s="5"/>
      <c r="D89" s="55"/>
      <c r="E89" s="5"/>
      <c r="F89" s="5"/>
      <c r="G89" s="5"/>
      <c r="H89" s="5"/>
      <c r="I89" s="5"/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8"/>
      <c r="Q89" s="10"/>
    </row>
    <row r="90" spans="1:17" ht="47.25" customHeight="1" x14ac:dyDescent="0.25">
      <c r="A90" s="56" t="s">
        <v>75</v>
      </c>
      <c r="B90" s="6"/>
      <c r="C90" s="6"/>
      <c r="D90" s="57"/>
      <c r="E90" s="6"/>
      <c r="F90" s="6"/>
      <c r="G90" s="6"/>
      <c r="H90" s="6"/>
      <c r="I90" s="6"/>
      <c r="J90" s="7">
        <f t="shared" ref="J90:O91" si="26">J86</f>
        <v>0</v>
      </c>
      <c r="K90" s="7">
        <f t="shared" si="26"/>
        <v>0</v>
      </c>
      <c r="L90" s="7">
        <f t="shared" si="26"/>
        <v>0</v>
      </c>
      <c r="M90" s="7">
        <f t="shared" si="26"/>
        <v>0</v>
      </c>
      <c r="N90" s="7">
        <f t="shared" si="26"/>
        <v>0</v>
      </c>
      <c r="O90" s="7">
        <f t="shared" si="26"/>
        <v>0</v>
      </c>
      <c r="P90" s="9"/>
      <c r="Q90" s="11"/>
    </row>
    <row r="91" spans="1:17" ht="47.25" customHeight="1" thickBot="1" x14ac:dyDescent="0.3">
      <c r="A91" s="58" t="s">
        <v>76</v>
      </c>
      <c r="B91" s="18"/>
      <c r="C91" s="18"/>
      <c r="D91" s="18"/>
      <c r="E91" s="18"/>
      <c r="F91" s="18"/>
      <c r="G91" s="18"/>
      <c r="H91" s="18"/>
      <c r="I91" s="18"/>
      <c r="J91" s="19">
        <f t="shared" si="26"/>
        <v>0</v>
      </c>
      <c r="K91" s="19">
        <f t="shared" si="26"/>
        <v>0</v>
      </c>
      <c r="L91" s="19">
        <f t="shared" si="26"/>
        <v>0</v>
      </c>
      <c r="M91" s="19">
        <f t="shared" si="26"/>
        <v>0</v>
      </c>
      <c r="N91" s="19">
        <f t="shared" si="26"/>
        <v>0</v>
      </c>
      <c r="O91" s="19">
        <f t="shared" si="26"/>
        <v>0</v>
      </c>
      <c r="P91" s="12"/>
      <c r="Q91" s="13"/>
    </row>
    <row r="92" spans="1:17" s="44" customFormat="1" ht="58.5" customHeight="1" thickBot="1" x14ac:dyDescent="0.3">
      <c r="A92" s="99" t="s">
        <v>38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1"/>
    </row>
    <row r="93" spans="1:17" ht="81.75" customHeight="1" thickBot="1" x14ac:dyDescent="0.3">
      <c r="A93" s="45">
        <v>1</v>
      </c>
      <c r="B93" s="26" t="s">
        <v>193</v>
      </c>
      <c r="C93" s="30" t="s">
        <v>36</v>
      </c>
      <c r="D93" s="108" t="s">
        <v>186</v>
      </c>
      <c r="E93" s="26" t="s">
        <v>24</v>
      </c>
      <c r="F93" s="21" t="s">
        <v>31</v>
      </c>
      <c r="G93" s="21" t="s">
        <v>31</v>
      </c>
      <c r="H93" s="21" t="s">
        <v>31</v>
      </c>
      <c r="I93" s="26" t="s">
        <v>37</v>
      </c>
      <c r="J93" s="28">
        <v>2435386.69</v>
      </c>
      <c r="K93" s="28">
        <v>2435386.69</v>
      </c>
      <c r="L93" s="22">
        <v>0</v>
      </c>
      <c r="M93" s="22">
        <v>0</v>
      </c>
      <c r="N93" s="28">
        <v>2435386.69</v>
      </c>
      <c r="O93" s="22">
        <v>0</v>
      </c>
      <c r="P93" s="16" t="s">
        <v>38</v>
      </c>
      <c r="Q93" s="29" t="s">
        <v>23</v>
      </c>
    </row>
    <row r="94" spans="1:17" ht="47.25" customHeight="1" x14ac:dyDescent="0.25">
      <c r="A94" s="94" t="s">
        <v>77</v>
      </c>
      <c r="B94" s="95"/>
      <c r="C94" s="95"/>
      <c r="D94" s="95"/>
      <c r="E94" s="95"/>
      <c r="F94" s="49"/>
      <c r="G94" s="49"/>
      <c r="H94" s="49"/>
      <c r="I94" s="50"/>
      <c r="J94" s="51">
        <f>J93</f>
        <v>2435386.69</v>
      </c>
      <c r="K94" s="51">
        <f>SUM(K95:K97)</f>
        <v>2435386.69</v>
      </c>
      <c r="L94" s="51">
        <f t="shared" ref="L94:O94" si="27">L93</f>
        <v>0</v>
      </c>
      <c r="M94" s="51">
        <f t="shared" si="27"/>
        <v>0</v>
      </c>
      <c r="N94" s="51">
        <f t="shared" si="27"/>
        <v>2435386.69</v>
      </c>
      <c r="O94" s="51">
        <f t="shared" si="27"/>
        <v>0</v>
      </c>
      <c r="P94" s="52"/>
      <c r="Q94" s="53"/>
    </row>
    <row r="95" spans="1:17" ht="47.25" customHeight="1" x14ac:dyDescent="0.25">
      <c r="A95" s="54" t="s">
        <v>12</v>
      </c>
      <c r="B95" s="5"/>
      <c r="C95" s="5"/>
      <c r="D95" s="55"/>
      <c r="E95" s="5"/>
      <c r="F95" s="5"/>
      <c r="G95" s="5"/>
      <c r="H95" s="5"/>
      <c r="I95" s="5"/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8"/>
      <c r="Q95" s="10"/>
    </row>
    <row r="96" spans="1:17" ht="47.25" customHeight="1" x14ac:dyDescent="0.25">
      <c r="A96" s="56" t="s">
        <v>75</v>
      </c>
      <c r="B96" s="6"/>
      <c r="C96" s="6"/>
      <c r="D96" s="57"/>
      <c r="E96" s="6"/>
      <c r="F96" s="6"/>
      <c r="G96" s="6"/>
      <c r="H96" s="6"/>
      <c r="I96" s="6"/>
      <c r="J96" s="7">
        <f t="shared" ref="J96:O97" si="28">J92</f>
        <v>0</v>
      </c>
      <c r="K96" s="7">
        <f t="shared" si="28"/>
        <v>0</v>
      </c>
      <c r="L96" s="7">
        <f t="shared" si="28"/>
        <v>0</v>
      </c>
      <c r="M96" s="7">
        <f t="shared" si="28"/>
        <v>0</v>
      </c>
      <c r="N96" s="7">
        <f t="shared" si="28"/>
        <v>0</v>
      </c>
      <c r="O96" s="7">
        <f t="shared" si="28"/>
        <v>0</v>
      </c>
      <c r="P96" s="9"/>
      <c r="Q96" s="11"/>
    </row>
    <row r="97" spans="1:17" ht="47.25" customHeight="1" thickBot="1" x14ac:dyDescent="0.3">
      <c r="A97" s="58" t="s">
        <v>187</v>
      </c>
      <c r="B97" s="18"/>
      <c r="C97" s="18"/>
      <c r="D97" s="18"/>
      <c r="E97" s="18"/>
      <c r="F97" s="18"/>
      <c r="G97" s="18"/>
      <c r="H97" s="18"/>
      <c r="I97" s="18"/>
      <c r="J97" s="19">
        <f t="shared" si="28"/>
        <v>2435386.69</v>
      </c>
      <c r="K97" s="19">
        <f t="shared" si="28"/>
        <v>2435386.69</v>
      </c>
      <c r="L97" s="19">
        <f t="shared" si="28"/>
        <v>0</v>
      </c>
      <c r="M97" s="19">
        <f t="shared" si="28"/>
        <v>0</v>
      </c>
      <c r="N97" s="19">
        <f t="shared" si="28"/>
        <v>2435386.69</v>
      </c>
      <c r="O97" s="19">
        <f t="shared" si="28"/>
        <v>0</v>
      </c>
      <c r="P97" s="12"/>
      <c r="Q97" s="13"/>
    </row>
    <row r="98" spans="1:17" s="44" customFormat="1" ht="58.5" customHeight="1" thickBot="1" x14ac:dyDescent="0.3">
      <c r="A98" s="99" t="s">
        <v>39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1"/>
    </row>
    <row r="99" spans="1:17" ht="78" customHeight="1" x14ac:dyDescent="0.25">
      <c r="A99" s="45">
        <v>1</v>
      </c>
      <c r="B99" s="26" t="s">
        <v>193</v>
      </c>
      <c r="C99" s="20" t="s">
        <v>174</v>
      </c>
      <c r="D99" s="104" t="s">
        <v>119</v>
      </c>
      <c r="E99" s="20" t="s">
        <v>130</v>
      </c>
      <c r="F99" s="21" t="s">
        <v>31</v>
      </c>
      <c r="G99" s="21" t="s">
        <v>31</v>
      </c>
      <c r="H99" s="21" t="s">
        <v>31</v>
      </c>
      <c r="I99" s="20" t="s">
        <v>45</v>
      </c>
      <c r="J99" s="25">
        <v>2479265.85</v>
      </c>
      <c r="K99" s="25">
        <f t="shared" ref="K99:K104" si="29">J99</f>
        <v>2479265.85</v>
      </c>
      <c r="L99" s="22">
        <v>0</v>
      </c>
      <c r="M99" s="22">
        <v>0</v>
      </c>
      <c r="N99" s="25">
        <f t="shared" ref="N99:N131" si="30">K99</f>
        <v>2479265.85</v>
      </c>
      <c r="O99" s="22">
        <v>0</v>
      </c>
      <c r="P99" s="28" t="s">
        <v>39</v>
      </c>
      <c r="Q99" s="29" t="s">
        <v>23</v>
      </c>
    </row>
    <row r="100" spans="1:17" ht="78" customHeight="1" x14ac:dyDescent="0.25">
      <c r="A100" s="45">
        <f>A99+1</f>
        <v>2</v>
      </c>
      <c r="B100" s="26" t="s">
        <v>193</v>
      </c>
      <c r="C100" s="20" t="s">
        <v>175</v>
      </c>
      <c r="D100" s="104" t="s">
        <v>120</v>
      </c>
      <c r="E100" s="20" t="s">
        <v>130</v>
      </c>
      <c r="F100" s="21" t="s">
        <v>31</v>
      </c>
      <c r="G100" s="21" t="s">
        <v>31</v>
      </c>
      <c r="H100" s="21" t="s">
        <v>31</v>
      </c>
      <c r="I100" s="20" t="s">
        <v>44</v>
      </c>
      <c r="J100" s="25">
        <v>2589355.87</v>
      </c>
      <c r="K100" s="25">
        <f t="shared" si="29"/>
        <v>2589355.87</v>
      </c>
      <c r="L100" s="22">
        <v>0</v>
      </c>
      <c r="M100" s="22">
        <v>0</v>
      </c>
      <c r="N100" s="25">
        <f t="shared" si="30"/>
        <v>2589355.87</v>
      </c>
      <c r="O100" s="22">
        <v>0</v>
      </c>
      <c r="P100" s="28" t="s">
        <v>39</v>
      </c>
      <c r="Q100" s="29" t="s">
        <v>23</v>
      </c>
    </row>
    <row r="101" spans="1:17" ht="78" customHeight="1" x14ac:dyDescent="0.25">
      <c r="A101" s="45">
        <f t="shared" ref="A101:A131" si="31">A100+1</f>
        <v>3</v>
      </c>
      <c r="B101" s="26" t="s">
        <v>193</v>
      </c>
      <c r="C101" s="20" t="s">
        <v>176</v>
      </c>
      <c r="D101" s="105" t="s">
        <v>161</v>
      </c>
      <c r="E101" s="20" t="s">
        <v>131</v>
      </c>
      <c r="F101" s="21" t="s">
        <v>31</v>
      </c>
      <c r="G101" s="21" t="s">
        <v>31</v>
      </c>
      <c r="H101" s="21" t="s">
        <v>31</v>
      </c>
      <c r="I101" s="20" t="s">
        <v>104</v>
      </c>
      <c r="J101" s="25">
        <v>12218750</v>
      </c>
      <c r="K101" s="25">
        <f t="shared" si="29"/>
        <v>12218750</v>
      </c>
      <c r="L101" s="22">
        <v>0</v>
      </c>
      <c r="M101" s="22">
        <v>0</v>
      </c>
      <c r="N101" s="25">
        <f t="shared" si="30"/>
        <v>12218750</v>
      </c>
      <c r="O101" s="22">
        <v>0</v>
      </c>
      <c r="P101" s="28" t="s">
        <v>39</v>
      </c>
      <c r="Q101" s="29" t="s">
        <v>23</v>
      </c>
    </row>
    <row r="102" spans="1:17" ht="78" customHeight="1" x14ac:dyDescent="0.25">
      <c r="A102" s="45">
        <f t="shared" si="31"/>
        <v>4</v>
      </c>
      <c r="B102" s="26" t="s">
        <v>193</v>
      </c>
      <c r="C102" s="20" t="s">
        <v>176</v>
      </c>
      <c r="D102" s="105" t="s">
        <v>161</v>
      </c>
      <c r="E102" s="20" t="s">
        <v>132</v>
      </c>
      <c r="F102" s="21" t="s">
        <v>31</v>
      </c>
      <c r="G102" s="21" t="s">
        <v>31</v>
      </c>
      <c r="H102" s="21" t="s">
        <v>31</v>
      </c>
      <c r="I102" s="20" t="s">
        <v>105</v>
      </c>
      <c r="J102" s="25">
        <v>10904392.07</v>
      </c>
      <c r="K102" s="25">
        <f t="shared" si="29"/>
        <v>10904392.07</v>
      </c>
      <c r="L102" s="22">
        <v>0</v>
      </c>
      <c r="M102" s="22">
        <v>0</v>
      </c>
      <c r="N102" s="25">
        <f t="shared" si="30"/>
        <v>10904392.07</v>
      </c>
      <c r="O102" s="22">
        <v>0</v>
      </c>
      <c r="P102" s="28" t="s">
        <v>39</v>
      </c>
      <c r="Q102" s="29" t="s">
        <v>23</v>
      </c>
    </row>
    <row r="103" spans="1:17" ht="78" customHeight="1" x14ac:dyDescent="0.25">
      <c r="A103" s="45">
        <f t="shared" si="31"/>
        <v>5</v>
      </c>
      <c r="B103" s="26" t="s">
        <v>193</v>
      </c>
      <c r="C103" s="20" t="s">
        <v>176</v>
      </c>
      <c r="D103" s="105" t="s">
        <v>161</v>
      </c>
      <c r="E103" s="20" t="s">
        <v>133</v>
      </c>
      <c r="F103" s="21" t="s">
        <v>31</v>
      </c>
      <c r="G103" s="21" t="s">
        <v>31</v>
      </c>
      <c r="H103" s="21" t="s">
        <v>31</v>
      </c>
      <c r="I103" s="20" t="s">
        <v>106</v>
      </c>
      <c r="J103" s="25">
        <v>5049871.49</v>
      </c>
      <c r="K103" s="25">
        <f t="shared" si="29"/>
        <v>5049871.49</v>
      </c>
      <c r="L103" s="22">
        <v>0</v>
      </c>
      <c r="M103" s="22">
        <v>0</v>
      </c>
      <c r="N103" s="25">
        <f t="shared" si="30"/>
        <v>5049871.49</v>
      </c>
      <c r="O103" s="22">
        <v>0</v>
      </c>
      <c r="P103" s="28" t="s">
        <v>39</v>
      </c>
      <c r="Q103" s="29" t="s">
        <v>23</v>
      </c>
    </row>
    <row r="104" spans="1:17" ht="78" customHeight="1" x14ac:dyDescent="0.25">
      <c r="A104" s="45">
        <f t="shared" si="31"/>
        <v>6</v>
      </c>
      <c r="B104" s="26" t="s">
        <v>193</v>
      </c>
      <c r="C104" s="20" t="s">
        <v>176</v>
      </c>
      <c r="D104" s="105" t="s">
        <v>161</v>
      </c>
      <c r="E104" s="20" t="s">
        <v>134</v>
      </c>
      <c r="F104" s="21" t="s">
        <v>31</v>
      </c>
      <c r="G104" s="21" t="s">
        <v>31</v>
      </c>
      <c r="H104" s="21" t="s">
        <v>31</v>
      </c>
      <c r="I104" s="20" t="s">
        <v>107</v>
      </c>
      <c r="J104" s="25">
        <v>1963434.12</v>
      </c>
      <c r="K104" s="25">
        <f t="shared" si="29"/>
        <v>1963434.12</v>
      </c>
      <c r="L104" s="22">
        <v>0</v>
      </c>
      <c r="M104" s="22">
        <v>0</v>
      </c>
      <c r="N104" s="25">
        <f t="shared" si="30"/>
        <v>1963434.12</v>
      </c>
      <c r="O104" s="22">
        <v>0</v>
      </c>
      <c r="P104" s="28" t="s">
        <v>39</v>
      </c>
      <c r="Q104" s="29" t="s">
        <v>23</v>
      </c>
    </row>
    <row r="105" spans="1:17" ht="78" customHeight="1" x14ac:dyDescent="0.25">
      <c r="A105" s="45">
        <f t="shared" si="31"/>
        <v>7</v>
      </c>
      <c r="B105" s="26" t="s">
        <v>193</v>
      </c>
      <c r="C105" s="20" t="s">
        <v>176</v>
      </c>
      <c r="D105" s="105" t="s">
        <v>161</v>
      </c>
      <c r="E105" s="20" t="s">
        <v>135</v>
      </c>
      <c r="F105" s="21" t="s">
        <v>31</v>
      </c>
      <c r="G105" s="21" t="s">
        <v>31</v>
      </c>
      <c r="H105" s="21" t="s">
        <v>31</v>
      </c>
      <c r="I105" s="20" t="s">
        <v>42</v>
      </c>
      <c r="J105" s="25">
        <v>2071623.01</v>
      </c>
      <c r="K105" s="25">
        <f>J105</f>
        <v>2071623.01</v>
      </c>
      <c r="L105" s="22">
        <v>0</v>
      </c>
      <c r="M105" s="22">
        <v>0</v>
      </c>
      <c r="N105" s="25">
        <f t="shared" si="30"/>
        <v>2071623.01</v>
      </c>
      <c r="O105" s="22">
        <v>0</v>
      </c>
      <c r="P105" s="28" t="s">
        <v>39</v>
      </c>
      <c r="Q105" s="29" t="s">
        <v>23</v>
      </c>
    </row>
    <row r="106" spans="1:17" ht="78" customHeight="1" x14ac:dyDescent="0.25">
      <c r="A106" s="45">
        <f t="shared" si="31"/>
        <v>8</v>
      </c>
      <c r="B106" s="26" t="s">
        <v>193</v>
      </c>
      <c r="C106" s="20" t="s">
        <v>177</v>
      </c>
      <c r="D106" s="105" t="s">
        <v>116</v>
      </c>
      <c r="E106" s="20" t="s">
        <v>136</v>
      </c>
      <c r="F106" s="21" t="s">
        <v>31</v>
      </c>
      <c r="G106" s="21" t="s">
        <v>31</v>
      </c>
      <c r="H106" s="21" t="s">
        <v>31</v>
      </c>
      <c r="I106" s="20" t="s">
        <v>46</v>
      </c>
      <c r="J106" s="25">
        <v>14948409.6</v>
      </c>
      <c r="K106" s="25">
        <f t="shared" ref="K106:K131" si="32">J106</f>
        <v>14948409.6</v>
      </c>
      <c r="L106" s="22">
        <v>0</v>
      </c>
      <c r="M106" s="22">
        <v>0</v>
      </c>
      <c r="N106" s="25">
        <f t="shared" si="30"/>
        <v>14948409.6</v>
      </c>
      <c r="O106" s="22">
        <v>0</v>
      </c>
      <c r="P106" s="28" t="s">
        <v>39</v>
      </c>
      <c r="Q106" s="29" t="s">
        <v>23</v>
      </c>
    </row>
    <row r="107" spans="1:17" ht="78" customHeight="1" x14ac:dyDescent="0.25">
      <c r="A107" s="45">
        <f t="shared" si="31"/>
        <v>9</v>
      </c>
      <c r="B107" s="26" t="s">
        <v>193</v>
      </c>
      <c r="C107" s="20" t="s">
        <v>177</v>
      </c>
      <c r="D107" s="105" t="s">
        <v>117</v>
      </c>
      <c r="E107" s="20" t="s">
        <v>136</v>
      </c>
      <c r="F107" s="21" t="s">
        <v>31</v>
      </c>
      <c r="G107" s="21" t="s">
        <v>31</v>
      </c>
      <c r="H107" s="21" t="s">
        <v>31</v>
      </c>
      <c r="I107" s="20" t="s">
        <v>46</v>
      </c>
      <c r="J107" s="25">
        <v>14602450.199999999</v>
      </c>
      <c r="K107" s="25">
        <f t="shared" si="32"/>
        <v>14602450.199999999</v>
      </c>
      <c r="L107" s="22">
        <v>0</v>
      </c>
      <c r="M107" s="22">
        <v>0</v>
      </c>
      <c r="N107" s="25">
        <f t="shared" si="30"/>
        <v>14602450.199999999</v>
      </c>
      <c r="O107" s="22">
        <v>0</v>
      </c>
      <c r="P107" s="28" t="s">
        <v>39</v>
      </c>
      <c r="Q107" s="29" t="s">
        <v>23</v>
      </c>
    </row>
    <row r="108" spans="1:17" ht="78" customHeight="1" x14ac:dyDescent="0.25">
      <c r="A108" s="45">
        <f t="shared" si="31"/>
        <v>10</v>
      </c>
      <c r="B108" s="26" t="s">
        <v>193</v>
      </c>
      <c r="C108" s="20" t="s">
        <v>176</v>
      </c>
      <c r="D108" s="105" t="s">
        <v>161</v>
      </c>
      <c r="E108" s="20" t="s">
        <v>135</v>
      </c>
      <c r="F108" s="21" t="s">
        <v>31</v>
      </c>
      <c r="G108" s="21" t="s">
        <v>31</v>
      </c>
      <c r="H108" s="21" t="s">
        <v>31</v>
      </c>
      <c r="I108" s="20" t="s">
        <v>108</v>
      </c>
      <c r="J108" s="25">
        <v>3167045.38</v>
      </c>
      <c r="K108" s="25">
        <f t="shared" si="32"/>
        <v>3167045.38</v>
      </c>
      <c r="L108" s="22">
        <v>0</v>
      </c>
      <c r="M108" s="22">
        <v>0</v>
      </c>
      <c r="N108" s="25">
        <f t="shared" si="30"/>
        <v>3167045.38</v>
      </c>
      <c r="O108" s="22">
        <v>0</v>
      </c>
      <c r="P108" s="28" t="s">
        <v>39</v>
      </c>
      <c r="Q108" s="29" t="s">
        <v>23</v>
      </c>
    </row>
    <row r="109" spans="1:17" ht="78" customHeight="1" x14ac:dyDescent="0.25">
      <c r="A109" s="45">
        <f t="shared" si="31"/>
        <v>11</v>
      </c>
      <c r="B109" s="26" t="s">
        <v>193</v>
      </c>
      <c r="C109" s="20" t="s">
        <v>176</v>
      </c>
      <c r="D109" s="105" t="s">
        <v>161</v>
      </c>
      <c r="E109" s="20" t="s">
        <v>135</v>
      </c>
      <c r="F109" s="21" t="s">
        <v>31</v>
      </c>
      <c r="G109" s="21" t="s">
        <v>31</v>
      </c>
      <c r="H109" s="21" t="s">
        <v>31</v>
      </c>
      <c r="I109" s="20" t="s">
        <v>109</v>
      </c>
      <c r="J109" s="25">
        <v>3249851.71</v>
      </c>
      <c r="K109" s="25">
        <f t="shared" si="32"/>
        <v>3249851.71</v>
      </c>
      <c r="L109" s="22">
        <v>0</v>
      </c>
      <c r="M109" s="22">
        <v>0</v>
      </c>
      <c r="N109" s="25">
        <f t="shared" si="30"/>
        <v>3249851.71</v>
      </c>
      <c r="O109" s="22">
        <v>0</v>
      </c>
      <c r="P109" s="28" t="s">
        <v>39</v>
      </c>
      <c r="Q109" s="29" t="s">
        <v>23</v>
      </c>
    </row>
    <row r="110" spans="1:17" ht="78" customHeight="1" x14ac:dyDescent="0.25">
      <c r="A110" s="45">
        <f t="shared" si="31"/>
        <v>12</v>
      </c>
      <c r="B110" s="26" t="s">
        <v>193</v>
      </c>
      <c r="C110" s="20" t="s">
        <v>176</v>
      </c>
      <c r="D110" s="105" t="s">
        <v>161</v>
      </c>
      <c r="E110" s="20" t="s">
        <v>137</v>
      </c>
      <c r="F110" s="21" t="s">
        <v>31</v>
      </c>
      <c r="G110" s="21" t="s">
        <v>31</v>
      </c>
      <c r="H110" s="21" t="s">
        <v>31</v>
      </c>
      <c r="I110" s="20" t="s">
        <v>48</v>
      </c>
      <c r="J110" s="25">
        <v>16802887.329999998</v>
      </c>
      <c r="K110" s="25">
        <f t="shared" si="32"/>
        <v>16802887.329999998</v>
      </c>
      <c r="L110" s="22">
        <v>0</v>
      </c>
      <c r="M110" s="22">
        <v>0</v>
      </c>
      <c r="N110" s="25">
        <f t="shared" si="30"/>
        <v>16802887.329999998</v>
      </c>
      <c r="O110" s="22">
        <v>0</v>
      </c>
      <c r="P110" s="28" t="s">
        <v>39</v>
      </c>
      <c r="Q110" s="29" t="s">
        <v>23</v>
      </c>
    </row>
    <row r="111" spans="1:17" ht="78" customHeight="1" x14ac:dyDescent="0.25">
      <c r="A111" s="45">
        <f t="shared" si="31"/>
        <v>13</v>
      </c>
      <c r="B111" s="26" t="s">
        <v>193</v>
      </c>
      <c r="C111" s="20" t="s">
        <v>176</v>
      </c>
      <c r="D111" s="105" t="s">
        <v>161</v>
      </c>
      <c r="E111" s="20" t="s">
        <v>138</v>
      </c>
      <c r="F111" s="21" t="s">
        <v>31</v>
      </c>
      <c r="G111" s="21" t="s">
        <v>31</v>
      </c>
      <c r="H111" s="21" t="s">
        <v>31</v>
      </c>
      <c r="I111" s="20" t="s">
        <v>47</v>
      </c>
      <c r="J111" s="25">
        <v>5215316</v>
      </c>
      <c r="K111" s="25">
        <f t="shared" si="32"/>
        <v>5215316</v>
      </c>
      <c r="L111" s="22">
        <v>0</v>
      </c>
      <c r="M111" s="22">
        <v>0</v>
      </c>
      <c r="N111" s="25">
        <f t="shared" si="30"/>
        <v>5215316</v>
      </c>
      <c r="O111" s="22">
        <v>0</v>
      </c>
      <c r="P111" s="28" t="s">
        <v>39</v>
      </c>
      <c r="Q111" s="29" t="s">
        <v>23</v>
      </c>
    </row>
    <row r="112" spans="1:17" ht="78" customHeight="1" x14ac:dyDescent="0.25">
      <c r="A112" s="45">
        <f t="shared" si="31"/>
        <v>14</v>
      </c>
      <c r="B112" s="26" t="s">
        <v>193</v>
      </c>
      <c r="C112" s="20" t="s">
        <v>176</v>
      </c>
      <c r="D112" s="105" t="s">
        <v>161</v>
      </c>
      <c r="E112" s="20" t="s">
        <v>135</v>
      </c>
      <c r="F112" s="21" t="s">
        <v>31</v>
      </c>
      <c r="G112" s="21" t="s">
        <v>31</v>
      </c>
      <c r="H112" s="21" t="s">
        <v>31</v>
      </c>
      <c r="I112" s="20" t="s">
        <v>110</v>
      </c>
      <c r="J112" s="25">
        <v>1849320.19</v>
      </c>
      <c r="K112" s="25">
        <f t="shared" si="32"/>
        <v>1849320.19</v>
      </c>
      <c r="L112" s="22">
        <v>0</v>
      </c>
      <c r="M112" s="22">
        <v>0</v>
      </c>
      <c r="N112" s="25">
        <f t="shared" si="30"/>
        <v>1849320.19</v>
      </c>
      <c r="O112" s="22">
        <v>0</v>
      </c>
      <c r="P112" s="28" t="s">
        <v>39</v>
      </c>
      <c r="Q112" s="29" t="s">
        <v>23</v>
      </c>
    </row>
    <row r="113" spans="1:17" ht="78" customHeight="1" x14ac:dyDescent="0.25">
      <c r="A113" s="45">
        <f t="shared" si="31"/>
        <v>15</v>
      </c>
      <c r="B113" s="26" t="s">
        <v>193</v>
      </c>
      <c r="C113" s="20" t="s">
        <v>177</v>
      </c>
      <c r="D113" s="105" t="s">
        <v>116</v>
      </c>
      <c r="E113" s="20" t="s">
        <v>139</v>
      </c>
      <c r="F113" s="21" t="s">
        <v>31</v>
      </c>
      <c r="G113" s="21" t="s">
        <v>31</v>
      </c>
      <c r="H113" s="21" t="s">
        <v>31</v>
      </c>
      <c r="I113" s="20" t="s">
        <v>111</v>
      </c>
      <c r="J113" s="25">
        <v>19261821.899999999</v>
      </c>
      <c r="K113" s="25">
        <f t="shared" si="32"/>
        <v>19261821.899999999</v>
      </c>
      <c r="L113" s="22">
        <v>0</v>
      </c>
      <c r="M113" s="22">
        <v>0</v>
      </c>
      <c r="N113" s="25">
        <f t="shared" si="30"/>
        <v>19261821.899999999</v>
      </c>
      <c r="O113" s="22">
        <v>0</v>
      </c>
      <c r="P113" s="28" t="s">
        <v>39</v>
      </c>
      <c r="Q113" s="29" t="s">
        <v>23</v>
      </c>
    </row>
    <row r="114" spans="1:17" ht="78" customHeight="1" x14ac:dyDescent="0.25">
      <c r="A114" s="45">
        <f t="shared" si="31"/>
        <v>16</v>
      </c>
      <c r="B114" s="26" t="s">
        <v>193</v>
      </c>
      <c r="C114" s="20" t="s">
        <v>177</v>
      </c>
      <c r="D114" s="105" t="s">
        <v>117</v>
      </c>
      <c r="E114" s="20" t="s">
        <v>139</v>
      </c>
      <c r="F114" s="21" t="s">
        <v>31</v>
      </c>
      <c r="G114" s="21" t="s">
        <v>31</v>
      </c>
      <c r="H114" s="21" t="s">
        <v>31</v>
      </c>
      <c r="I114" s="20" t="s">
        <v>111</v>
      </c>
      <c r="J114" s="25">
        <v>18953720.350000001</v>
      </c>
      <c r="K114" s="25">
        <f t="shared" si="32"/>
        <v>18953720.350000001</v>
      </c>
      <c r="L114" s="22">
        <v>0</v>
      </c>
      <c r="M114" s="22">
        <v>0</v>
      </c>
      <c r="N114" s="25">
        <f t="shared" si="30"/>
        <v>18953720.350000001</v>
      </c>
      <c r="O114" s="22">
        <v>0</v>
      </c>
      <c r="P114" s="28" t="s">
        <v>39</v>
      </c>
      <c r="Q114" s="29" t="s">
        <v>23</v>
      </c>
    </row>
    <row r="115" spans="1:17" ht="78" customHeight="1" x14ac:dyDescent="0.25">
      <c r="A115" s="45">
        <f t="shared" si="31"/>
        <v>17</v>
      </c>
      <c r="B115" s="26" t="s">
        <v>193</v>
      </c>
      <c r="C115" s="20" t="s">
        <v>178</v>
      </c>
      <c r="D115" s="105" t="s">
        <v>118</v>
      </c>
      <c r="E115" s="20" t="s">
        <v>139</v>
      </c>
      <c r="F115" s="21" t="s">
        <v>31</v>
      </c>
      <c r="G115" s="21" t="s">
        <v>31</v>
      </c>
      <c r="H115" s="21" t="s">
        <v>31</v>
      </c>
      <c r="I115" s="20" t="s">
        <v>111</v>
      </c>
      <c r="J115" s="25">
        <v>19170321.800000001</v>
      </c>
      <c r="K115" s="25">
        <f t="shared" si="32"/>
        <v>19170321.800000001</v>
      </c>
      <c r="L115" s="22">
        <v>0</v>
      </c>
      <c r="M115" s="22">
        <v>0</v>
      </c>
      <c r="N115" s="25">
        <f t="shared" si="30"/>
        <v>19170321.800000001</v>
      </c>
      <c r="O115" s="22">
        <v>0</v>
      </c>
      <c r="P115" s="28" t="s">
        <v>39</v>
      </c>
      <c r="Q115" s="29" t="s">
        <v>23</v>
      </c>
    </row>
    <row r="116" spans="1:17" ht="78" customHeight="1" x14ac:dyDescent="0.25">
      <c r="A116" s="45">
        <f t="shared" si="31"/>
        <v>18</v>
      </c>
      <c r="B116" s="26" t="s">
        <v>193</v>
      </c>
      <c r="C116" s="20" t="s">
        <v>176</v>
      </c>
      <c r="D116" s="105" t="s">
        <v>161</v>
      </c>
      <c r="E116" s="20" t="s">
        <v>140</v>
      </c>
      <c r="F116" s="21" t="s">
        <v>31</v>
      </c>
      <c r="G116" s="21" t="s">
        <v>31</v>
      </c>
      <c r="H116" s="21" t="s">
        <v>31</v>
      </c>
      <c r="I116" s="20" t="s">
        <v>112</v>
      </c>
      <c r="J116" s="25">
        <v>1786531.95</v>
      </c>
      <c r="K116" s="25">
        <f t="shared" si="32"/>
        <v>1786531.95</v>
      </c>
      <c r="L116" s="22">
        <v>0</v>
      </c>
      <c r="M116" s="22">
        <v>0</v>
      </c>
      <c r="N116" s="25">
        <f t="shared" si="30"/>
        <v>1786531.95</v>
      </c>
      <c r="O116" s="22">
        <v>0</v>
      </c>
      <c r="P116" s="28" t="s">
        <v>39</v>
      </c>
      <c r="Q116" s="29" t="s">
        <v>23</v>
      </c>
    </row>
    <row r="117" spans="1:17" ht="78" customHeight="1" x14ac:dyDescent="0.25">
      <c r="A117" s="45">
        <f t="shared" si="31"/>
        <v>19</v>
      </c>
      <c r="B117" s="26" t="s">
        <v>193</v>
      </c>
      <c r="C117" s="20" t="s">
        <v>176</v>
      </c>
      <c r="D117" s="105" t="s">
        <v>161</v>
      </c>
      <c r="E117" s="20" t="s">
        <v>141</v>
      </c>
      <c r="F117" s="21" t="s">
        <v>31</v>
      </c>
      <c r="G117" s="21" t="s">
        <v>31</v>
      </c>
      <c r="H117" s="21" t="s">
        <v>31</v>
      </c>
      <c r="I117" s="20" t="s">
        <v>113</v>
      </c>
      <c r="J117" s="25">
        <v>18472056.530000001</v>
      </c>
      <c r="K117" s="25">
        <f t="shared" si="32"/>
        <v>18472056.530000001</v>
      </c>
      <c r="L117" s="22">
        <v>0</v>
      </c>
      <c r="M117" s="22">
        <v>0</v>
      </c>
      <c r="N117" s="25">
        <f t="shared" si="30"/>
        <v>18472056.530000001</v>
      </c>
      <c r="O117" s="22">
        <v>0</v>
      </c>
      <c r="P117" s="28" t="s">
        <v>39</v>
      </c>
      <c r="Q117" s="29" t="s">
        <v>23</v>
      </c>
    </row>
    <row r="118" spans="1:17" ht="78" customHeight="1" x14ac:dyDescent="0.25">
      <c r="A118" s="45">
        <f t="shared" si="31"/>
        <v>20</v>
      </c>
      <c r="B118" s="26" t="s">
        <v>193</v>
      </c>
      <c r="C118" s="20" t="s">
        <v>177</v>
      </c>
      <c r="D118" s="105" t="s">
        <v>116</v>
      </c>
      <c r="E118" s="20" t="s">
        <v>142</v>
      </c>
      <c r="F118" s="21" t="s">
        <v>31</v>
      </c>
      <c r="G118" s="21" t="s">
        <v>31</v>
      </c>
      <c r="H118" s="21" t="s">
        <v>31</v>
      </c>
      <c r="I118" s="20" t="s">
        <v>49</v>
      </c>
      <c r="J118" s="25">
        <v>16629624.199999999</v>
      </c>
      <c r="K118" s="25">
        <f t="shared" si="32"/>
        <v>16629624.199999999</v>
      </c>
      <c r="L118" s="22">
        <v>0</v>
      </c>
      <c r="M118" s="22">
        <v>0</v>
      </c>
      <c r="N118" s="25">
        <f t="shared" si="30"/>
        <v>16629624.199999999</v>
      </c>
      <c r="O118" s="22">
        <v>0</v>
      </c>
      <c r="P118" s="28" t="s">
        <v>39</v>
      </c>
      <c r="Q118" s="29" t="s">
        <v>23</v>
      </c>
    </row>
    <row r="119" spans="1:17" ht="78" customHeight="1" x14ac:dyDescent="0.25">
      <c r="A119" s="45">
        <f t="shared" si="31"/>
        <v>21</v>
      </c>
      <c r="B119" s="26" t="s">
        <v>193</v>
      </c>
      <c r="C119" s="20" t="s">
        <v>177</v>
      </c>
      <c r="D119" s="105" t="s">
        <v>117</v>
      </c>
      <c r="E119" s="20" t="s">
        <v>142</v>
      </c>
      <c r="F119" s="21" t="s">
        <v>31</v>
      </c>
      <c r="G119" s="21" t="s">
        <v>31</v>
      </c>
      <c r="H119" s="21" t="s">
        <v>31</v>
      </c>
      <c r="I119" s="20" t="s">
        <v>49</v>
      </c>
      <c r="J119" s="25">
        <v>17465917.699999999</v>
      </c>
      <c r="K119" s="25">
        <f t="shared" si="32"/>
        <v>17465917.699999999</v>
      </c>
      <c r="L119" s="22">
        <v>0</v>
      </c>
      <c r="M119" s="22">
        <v>0</v>
      </c>
      <c r="N119" s="25">
        <f t="shared" si="30"/>
        <v>17465917.699999999</v>
      </c>
      <c r="O119" s="22">
        <v>0</v>
      </c>
      <c r="P119" s="28" t="s">
        <v>39</v>
      </c>
      <c r="Q119" s="29" t="s">
        <v>23</v>
      </c>
    </row>
    <row r="120" spans="1:17" ht="78" customHeight="1" x14ac:dyDescent="0.25">
      <c r="A120" s="45">
        <f t="shared" si="31"/>
        <v>22</v>
      </c>
      <c r="B120" s="26" t="s">
        <v>193</v>
      </c>
      <c r="C120" s="20" t="s">
        <v>178</v>
      </c>
      <c r="D120" s="105" t="s">
        <v>118</v>
      </c>
      <c r="E120" s="20" t="s">
        <v>142</v>
      </c>
      <c r="F120" s="21" t="s">
        <v>31</v>
      </c>
      <c r="G120" s="21" t="s">
        <v>31</v>
      </c>
      <c r="H120" s="21" t="s">
        <v>31</v>
      </c>
      <c r="I120" s="20" t="s">
        <v>49</v>
      </c>
      <c r="J120" s="25">
        <v>16838805.199999999</v>
      </c>
      <c r="K120" s="25">
        <f t="shared" si="32"/>
        <v>16838805.199999999</v>
      </c>
      <c r="L120" s="22">
        <v>0</v>
      </c>
      <c r="M120" s="22">
        <v>0</v>
      </c>
      <c r="N120" s="25">
        <f t="shared" si="30"/>
        <v>16838805.199999999</v>
      </c>
      <c r="O120" s="22">
        <v>0</v>
      </c>
      <c r="P120" s="28" t="s">
        <v>39</v>
      </c>
      <c r="Q120" s="29" t="s">
        <v>23</v>
      </c>
    </row>
    <row r="121" spans="1:17" ht="78" customHeight="1" x14ac:dyDescent="0.25">
      <c r="A121" s="45">
        <f t="shared" si="31"/>
        <v>23</v>
      </c>
      <c r="B121" s="26" t="s">
        <v>193</v>
      </c>
      <c r="C121" s="20" t="s">
        <v>176</v>
      </c>
      <c r="D121" s="105" t="s">
        <v>161</v>
      </c>
      <c r="E121" s="20" t="s">
        <v>135</v>
      </c>
      <c r="F121" s="21" t="s">
        <v>31</v>
      </c>
      <c r="G121" s="21" t="s">
        <v>31</v>
      </c>
      <c r="H121" s="21" t="s">
        <v>31</v>
      </c>
      <c r="I121" s="20" t="s">
        <v>51</v>
      </c>
      <c r="J121" s="25">
        <v>3125739.08</v>
      </c>
      <c r="K121" s="25">
        <f t="shared" si="32"/>
        <v>3125739.08</v>
      </c>
      <c r="L121" s="22">
        <v>0</v>
      </c>
      <c r="M121" s="22">
        <v>0</v>
      </c>
      <c r="N121" s="25">
        <f t="shared" si="30"/>
        <v>3125739.08</v>
      </c>
      <c r="O121" s="22">
        <v>0</v>
      </c>
      <c r="P121" s="28" t="s">
        <v>39</v>
      </c>
      <c r="Q121" s="29" t="s">
        <v>23</v>
      </c>
    </row>
    <row r="122" spans="1:17" ht="78" customHeight="1" x14ac:dyDescent="0.25">
      <c r="A122" s="45">
        <f t="shared" si="31"/>
        <v>24</v>
      </c>
      <c r="B122" s="26" t="s">
        <v>193</v>
      </c>
      <c r="C122" s="20" t="s">
        <v>174</v>
      </c>
      <c r="D122" s="104" t="s">
        <v>119</v>
      </c>
      <c r="E122" s="20" t="s">
        <v>143</v>
      </c>
      <c r="F122" s="21" t="s">
        <v>31</v>
      </c>
      <c r="G122" s="21" t="s">
        <v>31</v>
      </c>
      <c r="H122" s="21" t="s">
        <v>31</v>
      </c>
      <c r="I122" s="20" t="s">
        <v>114</v>
      </c>
      <c r="J122" s="25">
        <v>7586759.3099999996</v>
      </c>
      <c r="K122" s="25">
        <f t="shared" si="32"/>
        <v>7586759.3099999996</v>
      </c>
      <c r="L122" s="22">
        <v>0</v>
      </c>
      <c r="M122" s="22">
        <v>0</v>
      </c>
      <c r="N122" s="25">
        <f t="shared" si="30"/>
        <v>7586759.3099999996</v>
      </c>
      <c r="O122" s="22">
        <v>0</v>
      </c>
      <c r="P122" s="28" t="s">
        <v>39</v>
      </c>
      <c r="Q122" s="29" t="s">
        <v>23</v>
      </c>
    </row>
    <row r="123" spans="1:17" ht="78" customHeight="1" x14ac:dyDescent="0.25">
      <c r="A123" s="45">
        <f t="shared" si="31"/>
        <v>25</v>
      </c>
      <c r="B123" s="26" t="s">
        <v>193</v>
      </c>
      <c r="C123" s="20" t="s">
        <v>175</v>
      </c>
      <c r="D123" s="104" t="s">
        <v>120</v>
      </c>
      <c r="E123" s="20" t="s">
        <v>143</v>
      </c>
      <c r="F123" s="21" t="s">
        <v>31</v>
      </c>
      <c r="G123" s="21" t="s">
        <v>31</v>
      </c>
      <c r="H123" s="21" t="s">
        <v>31</v>
      </c>
      <c r="I123" s="20" t="s">
        <v>114</v>
      </c>
      <c r="J123" s="25">
        <v>7625567.7800000003</v>
      </c>
      <c r="K123" s="16">
        <f t="shared" si="32"/>
        <v>7625567.7800000003</v>
      </c>
      <c r="L123" s="22">
        <v>0</v>
      </c>
      <c r="M123" s="22">
        <v>0</v>
      </c>
      <c r="N123" s="16">
        <f t="shared" si="30"/>
        <v>7625567.7800000003</v>
      </c>
      <c r="O123" s="22">
        <v>0</v>
      </c>
      <c r="P123" s="28" t="s">
        <v>39</v>
      </c>
      <c r="Q123" s="29" t="s">
        <v>23</v>
      </c>
    </row>
    <row r="124" spans="1:17" ht="78" customHeight="1" x14ac:dyDescent="0.25">
      <c r="A124" s="45">
        <f t="shared" si="31"/>
        <v>26</v>
      </c>
      <c r="B124" s="26" t="s">
        <v>193</v>
      </c>
      <c r="C124" s="20" t="s">
        <v>176</v>
      </c>
      <c r="D124" s="105" t="s">
        <v>161</v>
      </c>
      <c r="E124" s="20" t="s">
        <v>144</v>
      </c>
      <c r="F124" s="21" t="s">
        <v>31</v>
      </c>
      <c r="G124" s="21" t="s">
        <v>31</v>
      </c>
      <c r="H124" s="21" t="s">
        <v>31</v>
      </c>
      <c r="I124" s="20" t="s">
        <v>40</v>
      </c>
      <c r="J124" s="25">
        <v>2550615.42</v>
      </c>
      <c r="K124" s="16">
        <f t="shared" si="32"/>
        <v>2550615.42</v>
      </c>
      <c r="L124" s="22">
        <v>0</v>
      </c>
      <c r="M124" s="22">
        <v>0</v>
      </c>
      <c r="N124" s="16">
        <f t="shared" si="30"/>
        <v>2550615.42</v>
      </c>
      <c r="O124" s="22">
        <v>0</v>
      </c>
      <c r="P124" s="28" t="s">
        <v>39</v>
      </c>
      <c r="Q124" s="29" t="s">
        <v>23</v>
      </c>
    </row>
    <row r="125" spans="1:17" ht="78" customHeight="1" x14ac:dyDescent="0.25">
      <c r="A125" s="45">
        <f t="shared" si="31"/>
        <v>27</v>
      </c>
      <c r="B125" s="26" t="s">
        <v>193</v>
      </c>
      <c r="C125" s="20" t="s">
        <v>176</v>
      </c>
      <c r="D125" s="105" t="s">
        <v>161</v>
      </c>
      <c r="E125" s="20" t="s">
        <v>135</v>
      </c>
      <c r="F125" s="21" t="s">
        <v>31</v>
      </c>
      <c r="G125" s="21" t="s">
        <v>31</v>
      </c>
      <c r="H125" s="21" t="s">
        <v>31</v>
      </c>
      <c r="I125" s="20" t="s">
        <v>50</v>
      </c>
      <c r="J125" s="25">
        <v>2878702.8</v>
      </c>
      <c r="K125" s="16">
        <f t="shared" si="32"/>
        <v>2878702.8</v>
      </c>
      <c r="L125" s="22">
        <v>0</v>
      </c>
      <c r="M125" s="22">
        <v>0</v>
      </c>
      <c r="N125" s="16">
        <f t="shared" si="30"/>
        <v>2878702.8</v>
      </c>
      <c r="O125" s="22">
        <v>0</v>
      </c>
      <c r="P125" s="28" t="s">
        <v>39</v>
      </c>
      <c r="Q125" s="29" t="s">
        <v>23</v>
      </c>
    </row>
    <row r="126" spans="1:17" ht="78" customHeight="1" x14ac:dyDescent="0.25">
      <c r="A126" s="45">
        <f t="shared" si="31"/>
        <v>28</v>
      </c>
      <c r="B126" s="26" t="s">
        <v>193</v>
      </c>
      <c r="C126" s="20" t="s">
        <v>178</v>
      </c>
      <c r="D126" s="105" t="s">
        <v>118</v>
      </c>
      <c r="E126" s="20" t="s">
        <v>136</v>
      </c>
      <c r="F126" s="21" t="s">
        <v>31</v>
      </c>
      <c r="G126" s="21" t="s">
        <v>31</v>
      </c>
      <c r="H126" s="21" t="s">
        <v>31</v>
      </c>
      <c r="I126" s="20" t="s">
        <v>46</v>
      </c>
      <c r="J126" s="25">
        <v>14746478.58</v>
      </c>
      <c r="K126" s="16">
        <f t="shared" si="32"/>
        <v>14746478.58</v>
      </c>
      <c r="L126" s="22">
        <v>0</v>
      </c>
      <c r="M126" s="22">
        <v>0</v>
      </c>
      <c r="N126" s="16">
        <f t="shared" si="30"/>
        <v>14746478.58</v>
      </c>
      <c r="O126" s="22">
        <v>0</v>
      </c>
      <c r="P126" s="28" t="s">
        <v>39</v>
      </c>
      <c r="Q126" s="29" t="s">
        <v>23</v>
      </c>
    </row>
    <row r="127" spans="1:17" ht="78" customHeight="1" x14ac:dyDescent="0.25">
      <c r="A127" s="45">
        <f t="shared" si="31"/>
        <v>29</v>
      </c>
      <c r="B127" s="26" t="s">
        <v>193</v>
      </c>
      <c r="C127" s="20" t="s">
        <v>176</v>
      </c>
      <c r="D127" s="105" t="s">
        <v>161</v>
      </c>
      <c r="E127" s="20" t="s">
        <v>145</v>
      </c>
      <c r="F127" s="30" t="s">
        <v>31</v>
      </c>
      <c r="G127" s="30" t="s">
        <v>31</v>
      </c>
      <c r="H127" s="30" t="s">
        <v>31</v>
      </c>
      <c r="I127" s="20" t="s">
        <v>43</v>
      </c>
      <c r="J127" s="25">
        <v>7634686.2000000002</v>
      </c>
      <c r="K127" s="16">
        <f t="shared" si="32"/>
        <v>7634686.2000000002</v>
      </c>
      <c r="L127" s="22">
        <v>0</v>
      </c>
      <c r="M127" s="22">
        <v>0</v>
      </c>
      <c r="N127" s="16">
        <f t="shared" si="30"/>
        <v>7634686.2000000002</v>
      </c>
      <c r="O127" s="22">
        <v>0</v>
      </c>
      <c r="P127" s="28" t="s">
        <v>39</v>
      </c>
      <c r="Q127" s="29" t="s">
        <v>23</v>
      </c>
    </row>
    <row r="128" spans="1:17" ht="78" customHeight="1" x14ac:dyDescent="0.25">
      <c r="A128" s="45">
        <f t="shared" si="31"/>
        <v>30</v>
      </c>
      <c r="B128" s="26" t="s">
        <v>193</v>
      </c>
      <c r="C128" s="20" t="s">
        <v>176</v>
      </c>
      <c r="D128" s="105" t="s">
        <v>161</v>
      </c>
      <c r="E128" s="20" t="s">
        <v>146</v>
      </c>
      <c r="F128" s="30" t="s">
        <v>31</v>
      </c>
      <c r="G128" s="30" t="s">
        <v>31</v>
      </c>
      <c r="H128" s="30" t="s">
        <v>31</v>
      </c>
      <c r="I128" s="20" t="s">
        <v>27</v>
      </c>
      <c r="J128" s="25">
        <v>1469736.13</v>
      </c>
      <c r="K128" s="16">
        <f t="shared" si="32"/>
        <v>1469736.13</v>
      </c>
      <c r="L128" s="22">
        <v>0</v>
      </c>
      <c r="M128" s="22">
        <v>0</v>
      </c>
      <c r="N128" s="16">
        <f t="shared" si="30"/>
        <v>1469736.13</v>
      </c>
      <c r="O128" s="22">
        <v>0</v>
      </c>
      <c r="P128" s="28" t="s">
        <v>39</v>
      </c>
      <c r="Q128" s="29" t="s">
        <v>23</v>
      </c>
    </row>
    <row r="129" spans="1:17" ht="78" customHeight="1" x14ac:dyDescent="0.25">
      <c r="A129" s="45">
        <f t="shared" si="31"/>
        <v>31</v>
      </c>
      <c r="B129" s="26" t="s">
        <v>193</v>
      </c>
      <c r="C129" s="20" t="s">
        <v>176</v>
      </c>
      <c r="D129" s="105" t="s">
        <v>161</v>
      </c>
      <c r="E129" s="20" t="s">
        <v>147</v>
      </c>
      <c r="F129" s="30" t="s">
        <v>31</v>
      </c>
      <c r="G129" s="30" t="s">
        <v>31</v>
      </c>
      <c r="H129" s="30" t="s">
        <v>31</v>
      </c>
      <c r="I129" s="20" t="s">
        <v>115</v>
      </c>
      <c r="J129" s="25">
        <v>7120986.4100000001</v>
      </c>
      <c r="K129" s="16">
        <f t="shared" si="32"/>
        <v>7120986.4100000001</v>
      </c>
      <c r="L129" s="22">
        <v>0</v>
      </c>
      <c r="M129" s="22">
        <v>0</v>
      </c>
      <c r="N129" s="16">
        <f t="shared" si="30"/>
        <v>7120986.4100000001</v>
      </c>
      <c r="O129" s="22">
        <v>0</v>
      </c>
      <c r="P129" s="28" t="s">
        <v>39</v>
      </c>
      <c r="Q129" s="29" t="s">
        <v>23</v>
      </c>
    </row>
    <row r="130" spans="1:17" ht="78" customHeight="1" x14ac:dyDescent="0.25">
      <c r="A130" s="45">
        <f t="shared" si="31"/>
        <v>32</v>
      </c>
      <c r="B130" s="26" t="s">
        <v>193</v>
      </c>
      <c r="C130" s="20" t="s">
        <v>174</v>
      </c>
      <c r="D130" s="104" t="s">
        <v>119</v>
      </c>
      <c r="E130" s="20" t="s">
        <v>148</v>
      </c>
      <c r="F130" s="30" t="s">
        <v>31</v>
      </c>
      <c r="G130" s="30" t="s">
        <v>31</v>
      </c>
      <c r="H130" s="30" t="s">
        <v>31</v>
      </c>
      <c r="I130" s="62" t="s">
        <v>26</v>
      </c>
      <c r="J130" s="25">
        <v>11009120.33</v>
      </c>
      <c r="K130" s="16">
        <f t="shared" si="32"/>
        <v>11009120.33</v>
      </c>
      <c r="L130" s="22">
        <v>0</v>
      </c>
      <c r="M130" s="22">
        <v>0</v>
      </c>
      <c r="N130" s="16">
        <f t="shared" si="30"/>
        <v>11009120.33</v>
      </c>
      <c r="O130" s="22">
        <v>0</v>
      </c>
      <c r="P130" s="28" t="s">
        <v>39</v>
      </c>
      <c r="Q130" s="29" t="s">
        <v>23</v>
      </c>
    </row>
    <row r="131" spans="1:17" ht="78" customHeight="1" thickBot="1" x14ac:dyDescent="0.3">
      <c r="A131" s="45">
        <f t="shared" si="31"/>
        <v>33</v>
      </c>
      <c r="B131" s="26" t="s">
        <v>193</v>
      </c>
      <c r="C131" s="20" t="s">
        <v>175</v>
      </c>
      <c r="D131" s="104" t="s">
        <v>120</v>
      </c>
      <c r="E131" s="20" t="s">
        <v>148</v>
      </c>
      <c r="F131" s="30" t="s">
        <v>31</v>
      </c>
      <c r="G131" s="30" t="s">
        <v>31</v>
      </c>
      <c r="H131" s="30" t="s">
        <v>31</v>
      </c>
      <c r="I131" s="62" t="s">
        <v>26</v>
      </c>
      <c r="J131" s="69">
        <v>10507793.73</v>
      </c>
      <c r="K131" s="16">
        <f t="shared" si="32"/>
        <v>10507793.73</v>
      </c>
      <c r="L131" s="22">
        <v>0</v>
      </c>
      <c r="M131" s="22">
        <v>0</v>
      </c>
      <c r="N131" s="16">
        <f t="shared" si="30"/>
        <v>10507793.73</v>
      </c>
      <c r="O131" s="22">
        <v>0</v>
      </c>
      <c r="P131" s="28" t="s">
        <v>39</v>
      </c>
      <c r="Q131" s="29" t="s">
        <v>23</v>
      </c>
    </row>
    <row r="132" spans="1:17" ht="47.25" customHeight="1" x14ac:dyDescent="0.25">
      <c r="A132" s="94" t="s">
        <v>121</v>
      </c>
      <c r="B132" s="95"/>
      <c r="C132" s="95"/>
      <c r="D132" s="95"/>
      <c r="E132" s="95"/>
      <c r="F132" s="49"/>
      <c r="G132" s="49"/>
      <c r="H132" s="49"/>
      <c r="I132" s="50"/>
      <c r="J132" s="51">
        <f>SUM(J99:J131)</f>
        <v>301946958.21999997</v>
      </c>
      <c r="K132" s="51">
        <f>SUM(K133:K135)</f>
        <v>301946958.21999997</v>
      </c>
      <c r="L132" s="51">
        <f t="shared" ref="L132:O132" si="33">SUM(L99:L131)</f>
        <v>0</v>
      </c>
      <c r="M132" s="51">
        <f t="shared" si="33"/>
        <v>0</v>
      </c>
      <c r="N132" s="51">
        <f t="shared" si="33"/>
        <v>301946958.21999997</v>
      </c>
      <c r="O132" s="51">
        <f t="shared" si="33"/>
        <v>0</v>
      </c>
      <c r="P132" s="52"/>
      <c r="Q132" s="53"/>
    </row>
    <row r="133" spans="1:17" ht="47.25" customHeight="1" x14ac:dyDescent="0.25">
      <c r="A133" s="54" t="s">
        <v>12</v>
      </c>
      <c r="B133" s="5"/>
      <c r="C133" s="5"/>
      <c r="D133" s="55"/>
      <c r="E133" s="5"/>
      <c r="F133" s="5"/>
      <c r="G133" s="5"/>
      <c r="H133" s="5"/>
      <c r="I133" s="5"/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8"/>
      <c r="Q133" s="10"/>
    </row>
    <row r="134" spans="1:17" ht="47.25" customHeight="1" x14ac:dyDescent="0.25">
      <c r="A134" s="56" t="s">
        <v>75</v>
      </c>
      <c r="B134" s="6"/>
      <c r="C134" s="6"/>
      <c r="D134" s="57"/>
      <c r="E134" s="6"/>
      <c r="F134" s="6"/>
      <c r="G134" s="6"/>
      <c r="H134" s="6"/>
      <c r="I134" s="6"/>
      <c r="J134" s="7">
        <f t="shared" ref="J134:O134" si="34">J98</f>
        <v>0</v>
      </c>
      <c r="K134" s="7">
        <f t="shared" si="34"/>
        <v>0</v>
      </c>
      <c r="L134" s="7">
        <f t="shared" si="34"/>
        <v>0</v>
      </c>
      <c r="M134" s="7">
        <f t="shared" si="34"/>
        <v>0</v>
      </c>
      <c r="N134" s="7">
        <f t="shared" si="34"/>
        <v>0</v>
      </c>
      <c r="O134" s="7">
        <f t="shared" si="34"/>
        <v>0</v>
      </c>
      <c r="P134" s="9"/>
      <c r="Q134" s="11"/>
    </row>
    <row r="135" spans="1:17" ht="47.25" customHeight="1" thickBot="1" x14ac:dyDescent="0.3">
      <c r="A135" s="58" t="s">
        <v>122</v>
      </c>
      <c r="B135" s="18"/>
      <c r="C135" s="18"/>
      <c r="D135" s="18"/>
      <c r="E135" s="18"/>
      <c r="F135" s="18"/>
      <c r="G135" s="18"/>
      <c r="H135" s="18"/>
      <c r="I135" s="18"/>
      <c r="J135" s="66">
        <f>SUM(J99:J131)</f>
        <v>301946958.21999997</v>
      </c>
      <c r="K135" s="66">
        <f>SUM(K99:K131)</f>
        <v>301946958.21999997</v>
      </c>
      <c r="L135" s="66">
        <f t="shared" ref="L135:O135" si="35">SUM(L99:L131)</f>
        <v>0</v>
      </c>
      <c r="M135" s="66">
        <f t="shared" si="35"/>
        <v>0</v>
      </c>
      <c r="N135" s="66">
        <f t="shared" si="35"/>
        <v>301946958.21999997</v>
      </c>
      <c r="O135" s="66">
        <f t="shared" si="35"/>
        <v>0</v>
      </c>
      <c r="P135" s="12"/>
      <c r="Q135" s="13"/>
    </row>
    <row r="136" spans="1:17" s="44" customFormat="1" ht="58.5" customHeight="1" thickBot="1" x14ac:dyDescent="0.3">
      <c r="A136" s="99" t="s">
        <v>41</v>
      </c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1"/>
    </row>
    <row r="137" spans="1:17" ht="78" customHeight="1" x14ac:dyDescent="0.25">
      <c r="A137" s="45">
        <v>1</v>
      </c>
      <c r="B137" s="20" t="s">
        <v>193</v>
      </c>
      <c r="C137" s="20" t="s">
        <v>179</v>
      </c>
      <c r="D137" s="110" t="s">
        <v>56</v>
      </c>
      <c r="E137" s="26" t="s">
        <v>126</v>
      </c>
      <c r="F137" s="21" t="s">
        <v>31</v>
      </c>
      <c r="G137" s="21" t="s">
        <v>31</v>
      </c>
      <c r="H137" s="21" t="s">
        <v>31</v>
      </c>
      <c r="I137" s="64" t="s">
        <v>20</v>
      </c>
      <c r="J137" s="25">
        <v>17631803.399999999</v>
      </c>
      <c r="K137" s="25">
        <v>17631803.399999999</v>
      </c>
      <c r="L137" s="22">
        <v>0</v>
      </c>
      <c r="M137" s="22">
        <v>0</v>
      </c>
      <c r="N137" s="25">
        <v>17631803.399999999</v>
      </c>
      <c r="O137" s="22">
        <v>0</v>
      </c>
      <c r="P137" s="16" t="s">
        <v>41</v>
      </c>
      <c r="Q137" s="23" t="s">
        <v>57</v>
      </c>
    </row>
    <row r="138" spans="1:17" ht="78" customHeight="1" x14ac:dyDescent="0.25">
      <c r="A138" s="45">
        <f t="shared" ref="A138:A145" si="36">A137+1</f>
        <v>2</v>
      </c>
      <c r="B138" s="20" t="s">
        <v>193</v>
      </c>
      <c r="C138" s="20" t="s">
        <v>180</v>
      </c>
      <c r="D138" s="110" t="s">
        <v>58</v>
      </c>
      <c r="E138" s="26" t="s">
        <v>126</v>
      </c>
      <c r="F138" s="21" t="s">
        <v>31</v>
      </c>
      <c r="G138" s="21" t="s">
        <v>31</v>
      </c>
      <c r="H138" s="21" t="s">
        <v>31</v>
      </c>
      <c r="I138" s="64" t="s">
        <v>20</v>
      </c>
      <c r="J138" s="25">
        <v>19227763.079999998</v>
      </c>
      <c r="K138" s="25">
        <v>19227763.079999998</v>
      </c>
      <c r="L138" s="22">
        <v>0</v>
      </c>
      <c r="M138" s="22">
        <v>0</v>
      </c>
      <c r="N138" s="25">
        <v>19227763.079999998</v>
      </c>
      <c r="O138" s="22">
        <v>0</v>
      </c>
      <c r="P138" s="16" t="s">
        <v>41</v>
      </c>
      <c r="Q138" s="23" t="s">
        <v>57</v>
      </c>
    </row>
    <row r="139" spans="1:17" ht="78" customHeight="1" x14ac:dyDescent="0.25">
      <c r="A139" s="45">
        <f t="shared" si="36"/>
        <v>3</v>
      </c>
      <c r="B139" s="20" t="s">
        <v>193</v>
      </c>
      <c r="C139" s="20" t="s">
        <v>181</v>
      </c>
      <c r="D139" s="110" t="s">
        <v>59</v>
      </c>
      <c r="E139" s="26" t="s">
        <v>126</v>
      </c>
      <c r="F139" s="21" t="s">
        <v>31</v>
      </c>
      <c r="G139" s="21" t="s">
        <v>31</v>
      </c>
      <c r="H139" s="21" t="s">
        <v>31</v>
      </c>
      <c r="I139" s="64" t="s">
        <v>20</v>
      </c>
      <c r="J139" s="25">
        <v>18695858.16</v>
      </c>
      <c r="K139" s="25">
        <v>18695858.16</v>
      </c>
      <c r="L139" s="22">
        <v>0</v>
      </c>
      <c r="M139" s="22">
        <v>0</v>
      </c>
      <c r="N139" s="25">
        <v>18695858.16</v>
      </c>
      <c r="O139" s="22">
        <v>0</v>
      </c>
      <c r="P139" s="16" t="s">
        <v>41</v>
      </c>
      <c r="Q139" s="23" t="s">
        <v>57</v>
      </c>
    </row>
    <row r="140" spans="1:17" ht="78" customHeight="1" x14ac:dyDescent="0.25">
      <c r="A140" s="45">
        <f t="shared" si="36"/>
        <v>4</v>
      </c>
      <c r="B140" s="20" t="s">
        <v>193</v>
      </c>
      <c r="C140" s="20" t="s">
        <v>181</v>
      </c>
      <c r="D140" s="110" t="s">
        <v>60</v>
      </c>
      <c r="E140" s="26" t="s">
        <v>126</v>
      </c>
      <c r="F140" s="21" t="s">
        <v>31</v>
      </c>
      <c r="G140" s="21" t="s">
        <v>31</v>
      </c>
      <c r="H140" s="21" t="s">
        <v>31</v>
      </c>
      <c r="I140" s="64" t="s">
        <v>20</v>
      </c>
      <c r="J140" s="25">
        <v>16947827.280000001</v>
      </c>
      <c r="K140" s="25">
        <v>16947827.280000001</v>
      </c>
      <c r="L140" s="22">
        <v>0</v>
      </c>
      <c r="M140" s="22">
        <v>0</v>
      </c>
      <c r="N140" s="25">
        <v>16947827.280000001</v>
      </c>
      <c r="O140" s="22">
        <v>0</v>
      </c>
      <c r="P140" s="16" t="s">
        <v>41</v>
      </c>
      <c r="Q140" s="23" t="s">
        <v>57</v>
      </c>
    </row>
    <row r="141" spans="1:17" ht="78" customHeight="1" x14ac:dyDescent="0.25">
      <c r="A141" s="45">
        <f t="shared" si="36"/>
        <v>5</v>
      </c>
      <c r="B141" s="20" t="s">
        <v>193</v>
      </c>
      <c r="C141" s="20" t="s">
        <v>182</v>
      </c>
      <c r="D141" s="110" t="s">
        <v>61</v>
      </c>
      <c r="E141" s="26" t="s">
        <v>126</v>
      </c>
      <c r="F141" s="21" t="s">
        <v>31</v>
      </c>
      <c r="G141" s="21" t="s">
        <v>31</v>
      </c>
      <c r="H141" s="21" t="s">
        <v>31</v>
      </c>
      <c r="I141" s="64" t="s">
        <v>20</v>
      </c>
      <c r="J141" s="25">
        <v>17707842</v>
      </c>
      <c r="K141" s="25">
        <v>17707842</v>
      </c>
      <c r="L141" s="22">
        <v>0</v>
      </c>
      <c r="M141" s="22">
        <v>0</v>
      </c>
      <c r="N141" s="25">
        <v>17707842</v>
      </c>
      <c r="O141" s="22">
        <v>0</v>
      </c>
      <c r="P141" s="16" t="s">
        <v>41</v>
      </c>
      <c r="Q141" s="23" t="s">
        <v>57</v>
      </c>
    </row>
    <row r="142" spans="1:17" ht="78" customHeight="1" x14ac:dyDescent="0.25">
      <c r="A142" s="45">
        <f t="shared" si="36"/>
        <v>6</v>
      </c>
      <c r="B142" s="20" t="s">
        <v>193</v>
      </c>
      <c r="C142" s="20" t="s">
        <v>179</v>
      </c>
      <c r="D142" s="110" t="s">
        <v>62</v>
      </c>
      <c r="E142" s="26" t="s">
        <v>126</v>
      </c>
      <c r="F142" s="21" t="s">
        <v>31</v>
      </c>
      <c r="G142" s="21" t="s">
        <v>31</v>
      </c>
      <c r="H142" s="21" t="s">
        <v>31</v>
      </c>
      <c r="I142" s="64" t="s">
        <v>20</v>
      </c>
      <c r="J142" s="25">
        <v>19303780.32</v>
      </c>
      <c r="K142" s="25">
        <v>19303780.32</v>
      </c>
      <c r="L142" s="22">
        <v>0</v>
      </c>
      <c r="M142" s="22">
        <v>0</v>
      </c>
      <c r="N142" s="25">
        <v>19303780.32</v>
      </c>
      <c r="O142" s="22">
        <v>0</v>
      </c>
      <c r="P142" s="16" t="s">
        <v>41</v>
      </c>
      <c r="Q142" s="23" t="s">
        <v>57</v>
      </c>
    </row>
    <row r="143" spans="1:17" ht="78" customHeight="1" x14ac:dyDescent="0.25">
      <c r="A143" s="45">
        <f t="shared" si="36"/>
        <v>7</v>
      </c>
      <c r="B143" s="20" t="s">
        <v>193</v>
      </c>
      <c r="C143" s="20" t="s">
        <v>183</v>
      </c>
      <c r="D143" s="110" t="s">
        <v>63</v>
      </c>
      <c r="E143" s="26" t="s">
        <v>126</v>
      </c>
      <c r="F143" s="21" t="s">
        <v>31</v>
      </c>
      <c r="G143" s="21" t="s">
        <v>31</v>
      </c>
      <c r="H143" s="21" t="s">
        <v>31</v>
      </c>
      <c r="I143" s="64" t="s">
        <v>20</v>
      </c>
      <c r="J143" s="25">
        <v>11247870.960000001</v>
      </c>
      <c r="K143" s="25">
        <v>11247870.960000001</v>
      </c>
      <c r="L143" s="22">
        <v>0</v>
      </c>
      <c r="M143" s="22">
        <v>0</v>
      </c>
      <c r="N143" s="25">
        <v>11247870.960000001</v>
      </c>
      <c r="O143" s="22">
        <v>0</v>
      </c>
      <c r="P143" s="16" t="s">
        <v>41</v>
      </c>
      <c r="Q143" s="23" t="s">
        <v>57</v>
      </c>
    </row>
    <row r="144" spans="1:17" ht="78" customHeight="1" x14ac:dyDescent="0.25">
      <c r="A144" s="45">
        <f t="shared" si="36"/>
        <v>8</v>
      </c>
      <c r="B144" s="26" t="s">
        <v>193</v>
      </c>
      <c r="C144" s="20" t="s">
        <v>172</v>
      </c>
      <c r="D144" s="109" t="s">
        <v>173</v>
      </c>
      <c r="E144" s="20" t="s">
        <v>125</v>
      </c>
      <c r="F144" s="21" t="s">
        <v>31</v>
      </c>
      <c r="G144" s="21" t="s">
        <v>31</v>
      </c>
      <c r="H144" s="21" t="s">
        <v>31</v>
      </c>
      <c r="I144" s="61" t="s">
        <v>35</v>
      </c>
      <c r="J144" s="25">
        <v>10990774.51</v>
      </c>
      <c r="K144" s="25">
        <v>10990774.51</v>
      </c>
      <c r="L144" s="22">
        <v>0</v>
      </c>
      <c r="M144" s="22">
        <v>0</v>
      </c>
      <c r="N144" s="25">
        <v>10990774.51</v>
      </c>
      <c r="O144" s="22">
        <v>0</v>
      </c>
      <c r="P144" s="16" t="s">
        <v>41</v>
      </c>
      <c r="Q144" s="23" t="s">
        <v>22</v>
      </c>
    </row>
    <row r="145" spans="1:17" ht="78" customHeight="1" thickBot="1" x14ac:dyDescent="0.3">
      <c r="A145" s="45">
        <f t="shared" si="36"/>
        <v>9</v>
      </c>
      <c r="B145" s="26" t="s">
        <v>193</v>
      </c>
      <c r="C145" s="21" t="s">
        <v>188</v>
      </c>
      <c r="D145" s="108" t="s">
        <v>184</v>
      </c>
      <c r="E145" s="21" t="s">
        <v>124</v>
      </c>
      <c r="F145" s="21" t="s">
        <v>31</v>
      </c>
      <c r="G145" s="21" t="s">
        <v>31</v>
      </c>
      <c r="H145" s="21" t="s">
        <v>31</v>
      </c>
      <c r="I145" s="63" t="s">
        <v>34</v>
      </c>
      <c r="J145" s="16">
        <v>8954462.6300000008</v>
      </c>
      <c r="K145" s="16">
        <v>8954462.6300000008</v>
      </c>
      <c r="L145" s="22">
        <v>0</v>
      </c>
      <c r="M145" s="22">
        <v>0</v>
      </c>
      <c r="N145" s="16">
        <v>8954462.6300000008</v>
      </c>
      <c r="O145" s="22">
        <v>0</v>
      </c>
      <c r="P145" s="16" t="s">
        <v>41</v>
      </c>
      <c r="Q145" s="23" t="s">
        <v>22</v>
      </c>
    </row>
    <row r="146" spans="1:17" ht="47.25" customHeight="1" x14ac:dyDescent="0.25">
      <c r="A146" s="94" t="s">
        <v>80</v>
      </c>
      <c r="B146" s="95"/>
      <c r="C146" s="95"/>
      <c r="D146" s="95"/>
      <c r="E146" s="95"/>
      <c r="F146" s="49"/>
      <c r="G146" s="49"/>
      <c r="H146" s="49"/>
      <c r="I146" s="50"/>
      <c r="J146" s="51">
        <f>SUM(J137:J145)</f>
        <v>140707982.34000003</v>
      </c>
      <c r="K146" s="51">
        <f>SUM(K147:K149)</f>
        <v>140707982.34000003</v>
      </c>
      <c r="L146" s="51">
        <f t="shared" ref="L146:O146" si="37">SUM(L137:L145)</f>
        <v>0</v>
      </c>
      <c r="M146" s="51">
        <f t="shared" si="37"/>
        <v>0</v>
      </c>
      <c r="N146" s="51">
        <f t="shared" si="37"/>
        <v>140707982.34000003</v>
      </c>
      <c r="O146" s="51">
        <f t="shared" si="37"/>
        <v>0</v>
      </c>
      <c r="P146" s="52"/>
      <c r="Q146" s="53"/>
    </row>
    <row r="147" spans="1:17" ht="47.25" customHeight="1" x14ac:dyDescent="0.25">
      <c r="A147" s="54" t="s">
        <v>12</v>
      </c>
      <c r="B147" s="5"/>
      <c r="C147" s="5"/>
      <c r="D147" s="55"/>
      <c r="E147" s="5"/>
      <c r="F147" s="5"/>
      <c r="G147" s="5"/>
      <c r="H147" s="5"/>
      <c r="I147" s="5"/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8"/>
      <c r="Q147" s="10"/>
    </row>
    <row r="148" spans="1:17" ht="47.25" customHeight="1" x14ac:dyDescent="0.25">
      <c r="A148" s="56" t="s">
        <v>75</v>
      </c>
      <c r="B148" s="6"/>
      <c r="C148" s="6"/>
      <c r="D148" s="57"/>
      <c r="E148" s="6"/>
      <c r="F148" s="6"/>
      <c r="G148" s="6"/>
      <c r="H148" s="6"/>
      <c r="I148" s="6"/>
      <c r="J148" s="7">
        <f t="shared" ref="J148:O148" si="38">J136</f>
        <v>0</v>
      </c>
      <c r="K148" s="7">
        <f t="shared" si="38"/>
        <v>0</v>
      </c>
      <c r="L148" s="7">
        <f t="shared" si="38"/>
        <v>0</v>
      </c>
      <c r="M148" s="7">
        <f t="shared" si="38"/>
        <v>0</v>
      </c>
      <c r="N148" s="7">
        <f t="shared" si="38"/>
        <v>0</v>
      </c>
      <c r="O148" s="7">
        <f t="shared" si="38"/>
        <v>0</v>
      </c>
      <c r="P148" s="9"/>
      <c r="Q148" s="11"/>
    </row>
    <row r="149" spans="1:17" ht="47.25" customHeight="1" thickBot="1" x14ac:dyDescent="0.3">
      <c r="A149" s="58" t="s">
        <v>149</v>
      </c>
      <c r="B149" s="18"/>
      <c r="C149" s="18"/>
      <c r="D149" s="18"/>
      <c r="E149" s="18"/>
      <c r="F149" s="18"/>
      <c r="G149" s="18"/>
      <c r="H149" s="18"/>
      <c r="I149" s="18"/>
      <c r="J149" s="19">
        <f>SUM(J137:J145)</f>
        <v>140707982.34000003</v>
      </c>
      <c r="K149" s="19">
        <f t="shared" ref="K149:O149" si="39">SUM(K137:K145)</f>
        <v>140707982.34000003</v>
      </c>
      <c r="L149" s="19">
        <f t="shared" si="39"/>
        <v>0</v>
      </c>
      <c r="M149" s="19">
        <f t="shared" si="39"/>
        <v>0</v>
      </c>
      <c r="N149" s="19">
        <f t="shared" si="39"/>
        <v>140707982.34000003</v>
      </c>
      <c r="O149" s="19">
        <f t="shared" si="39"/>
        <v>0</v>
      </c>
      <c r="P149" s="12"/>
      <c r="Q149" s="13"/>
    </row>
    <row r="150" spans="1:17" s="44" customFormat="1" ht="58.5" customHeight="1" thickBot="1" x14ac:dyDescent="0.3">
      <c r="A150" s="99" t="s">
        <v>52</v>
      </c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1"/>
    </row>
    <row r="151" spans="1:17" ht="114.75" customHeight="1" x14ac:dyDescent="0.25">
      <c r="A151" s="59">
        <v>1</v>
      </c>
      <c r="B151" s="24" t="s">
        <v>193</v>
      </c>
      <c r="C151" s="30" t="s">
        <v>53</v>
      </c>
      <c r="D151" s="108" t="s">
        <v>189</v>
      </c>
      <c r="E151" s="30" t="s">
        <v>54</v>
      </c>
      <c r="F151" s="30" t="s">
        <v>31</v>
      </c>
      <c r="G151" s="30" t="s">
        <v>31</v>
      </c>
      <c r="H151" s="30" t="s">
        <v>31</v>
      </c>
      <c r="I151" s="30" t="s">
        <v>55</v>
      </c>
      <c r="J151" s="25">
        <v>1058151.55</v>
      </c>
      <c r="K151" s="25">
        <v>1058151.55</v>
      </c>
      <c r="L151" s="16">
        <v>0</v>
      </c>
      <c r="M151" s="16">
        <v>0</v>
      </c>
      <c r="N151" s="25">
        <v>1058151.55</v>
      </c>
      <c r="O151" s="16">
        <v>0</v>
      </c>
      <c r="P151" s="16" t="s">
        <v>52</v>
      </c>
      <c r="Q151" s="39" t="s">
        <v>22</v>
      </c>
    </row>
    <row r="152" spans="1:17" ht="114.75" customHeight="1" thickBot="1" x14ac:dyDescent="0.3">
      <c r="A152" s="59">
        <v>2</v>
      </c>
      <c r="B152" s="40" t="s">
        <v>193</v>
      </c>
      <c r="C152" s="40" t="s">
        <v>67</v>
      </c>
      <c r="D152" s="111" t="s">
        <v>69</v>
      </c>
      <c r="E152" s="40" t="s">
        <v>150</v>
      </c>
      <c r="F152" s="40" t="s">
        <v>31</v>
      </c>
      <c r="G152" s="40" t="s">
        <v>31</v>
      </c>
      <c r="H152" s="40" t="s">
        <v>31</v>
      </c>
      <c r="I152" s="40" t="s">
        <v>19</v>
      </c>
      <c r="J152" s="41">
        <v>4074535.55</v>
      </c>
      <c r="K152" s="41">
        <v>4074535.55</v>
      </c>
      <c r="L152" s="41">
        <v>0</v>
      </c>
      <c r="M152" s="41">
        <v>0</v>
      </c>
      <c r="N152" s="41">
        <v>4074535.55</v>
      </c>
      <c r="O152" s="41">
        <v>0</v>
      </c>
      <c r="P152" s="41" t="s">
        <v>52</v>
      </c>
      <c r="Q152" s="42" t="s">
        <v>23</v>
      </c>
    </row>
    <row r="153" spans="1:17" ht="47.25" customHeight="1" x14ac:dyDescent="0.25">
      <c r="A153" s="94" t="s">
        <v>81</v>
      </c>
      <c r="B153" s="95"/>
      <c r="C153" s="95"/>
      <c r="D153" s="95"/>
      <c r="E153" s="95"/>
      <c r="F153" s="49"/>
      <c r="G153" s="49"/>
      <c r="H153" s="49"/>
      <c r="I153" s="50"/>
      <c r="J153" s="51">
        <f>SUM(J151:J152)</f>
        <v>5132687.0999999996</v>
      </c>
      <c r="K153" s="51">
        <f>SUM(K154:K156)</f>
        <v>5132687.0999999996</v>
      </c>
      <c r="L153" s="51">
        <f t="shared" ref="K153:O153" si="40">SUM(L151:L152)</f>
        <v>0</v>
      </c>
      <c r="M153" s="51">
        <f t="shared" si="40"/>
        <v>0</v>
      </c>
      <c r="N153" s="51">
        <f t="shared" si="40"/>
        <v>5132687.0999999996</v>
      </c>
      <c r="O153" s="51">
        <f t="shared" si="40"/>
        <v>0</v>
      </c>
      <c r="P153" s="52"/>
      <c r="Q153" s="53"/>
    </row>
    <row r="154" spans="1:17" ht="47.25" customHeight="1" x14ac:dyDescent="0.25">
      <c r="A154" s="54" t="s">
        <v>12</v>
      </c>
      <c r="B154" s="5"/>
      <c r="C154" s="5"/>
      <c r="D154" s="55"/>
      <c r="E154" s="5"/>
      <c r="F154" s="5"/>
      <c r="G154" s="5"/>
      <c r="H154" s="5"/>
      <c r="I154" s="5"/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8"/>
      <c r="Q154" s="10"/>
    </row>
    <row r="155" spans="1:17" ht="47.25" customHeight="1" x14ac:dyDescent="0.25">
      <c r="A155" s="56" t="s">
        <v>75</v>
      </c>
      <c r="B155" s="6"/>
      <c r="C155" s="6"/>
      <c r="D155" s="57"/>
      <c r="E155" s="6"/>
      <c r="F155" s="6"/>
      <c r="G155" s="6"/>
      <c r="H155" s="6"/>
      <c r="I155" s="6"/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9"/>
      <c r="Q155" s="11"/>
    </row>
    <row r="156" spans="1:17" ht="47.25" customHeight="1" thickBot="1" x14ac:dyDescent="0.3">
      <c r="A156" s="58" t="s">
        <v>152</v>
      </c>
      <c r="B156" s="18"/>
      <c r="C156" s="18"/>
      <c r="D156" s="18"/>
      <c r="E156" s="18"/>
      <c r="F156" s="18"/>
      <c r="G156" s="18"/>
      <c r="H156" s="18"/>
      <c r="I156" s="18"/>
      <c r="J156" s="19">
        <f>SUM(J151:J152)</f>
        <v>5132687.0999999996</v>
      </c>
      <c r="K156" s="19">
        <f t="shared" ref="K156:O156" si="41">SUM(K151:K152)</f>
        <v>5132687.0999999996</v>
      </c>
      <c r="L156" s="19">
        <f t="shared" si="41"/>
        <v>0</v>
      </c>
      <c r="M156" s="19">
        <f t="shared" si="41"/>
        <v>0</v>
      </c>
      <c r="N156" s="19">
        <f t="shared" si="41"/>
        <v>5132687.0999999996</v>
      </c>
      <c r="O156" s="19">
        <f t="shared" si="41"/>
        <v>0</v>
      </c>
      <c r="P156" s="12"/>
      <c r="Q156" s="13"/>
    </row>
    <row r="157" spans="1:17" s="44" customFormat="1" ht="64.150000000000006" customHeight="1" thickBot="1" x14ac:dyDescent="0.3">
      <c r="A157" s="84" t="s">
        <v>103</v>
      </c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6"/>
    </row>
    <row r="158" spans="1:17" ht="47.25" customHeight="1" x14ac:dyDescent="0.25">
      <c r="A158" s="94" t="s">
        <v>191</v>
      </c>
      <c r="B158" s="95"/>
      <c r="C158" s="95"/>
      <c r="D158" s="95"/>
      <c r="E158" s="95"/>
      <c r="F158" s="49"/>
      <c r="G158" s="49"/>
      <c r="H158" s="49"/>
      <c r="I158" s="50"/>
      <c r="J158" s="51">
        <f>SUM(J7+J14+J21+J59+J70+J76+J82+J88+J94+J132+J146+J153)</f>
        <v>1089791902.9299998</v>
      </c>
      <c r="K158" s="51">
        <f>SUM(K159:K161)</f>
        <v>1089791902.9299998</v>
      </c>
      <c r="L158" s="51">
        <f t="shared" ref="K158:O158" si="42">SUM(L7+L14+L21+L59+L70+L76+L82+L88+L94+L132+L146+L153)</f>
        <v>0</v>
      </c>
      <c r="M158" s="51">
        <f t="shared" si="42"/>
        <v>0</v>
      </c>
      <c r="N158" s="51">
        <f t="shared" si="42"/>
        <v>1089791902.9299998</v>
      </c>
      <c r="O158" s="51">
        <f t="shared" si="42"/>
        <v>0</v>
      </c>
      <c r="P158" s="52"/>
      <c r="Q158" s="53"/>
    </row>
    <row r="159" spans="1:17" ht="47.25" customHeight="1" x14ac:dyDescent="0.25">
      <c r="A159" s="54" t="s">
        <v>12</v>
      </c>
      <c r="B159" s="5"/>
      <c r="C159" s="5"/>
      <c r="D159" s="55"/>
      <c r="E159" s="5"/>
      <c r="F159" s="5"/>
      <c r="G159" s="5"/>
      <c r="H159" s="5"/>
      <c r="I159" s="5"/>
      <c r="J159" s="17">
        <f t="shared" ref="J159:O161" si="43">SUM(J8+J15+J22+J60+J71+J77+J83+J89+J95+J133+J147+J154)</f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8"/>
      <c r="Q159" s="10"/>
    </row>
    <row r="160" spans="1:17" ht="47.25" customHeight="1" x14ac:dyDescent="0.25">
      <c r="A160" s="56" t="s">
        <v>75</v>
      </c>
      <c r="B160" s="6"/>
      <c r="C160" s="6"/>
      <c r="D160" s="57"/>
      <c r="E160" s="6"/>
      <c r="F160" s="6"/>
      <c r="G160" s="6"/>
      <c r="H160" s="6"/>
      <c r="I160" s="6"/>
      <c r="J160" s="7">
        <f t="shared" si="43"/>
        <v>0</v>
      </c>
      <c r="K160" s="7">
        <f>SUM(K16+K78)</f>
        <v>0</v>
      </c>
      <c r="L160" s="7">
        <f>SUM(L16+L78)</f>
        <v>0</v>
      </c>
      <c r="M160" s="7">
        <f>SUM(M16+M78)</f>
        <v>0</v>
      </c>
      <c r="N160" s="7">
        <f>SUM(N78)</f>
        <v>0</v>
      </c>
      <c r="O160" s="7">
        <v>0</v>
      </c>
      <c r="P160" s="9"/>
      <c r="Q160" s="11"/>
    </row>
    <row r="161" spans="1:17" ht="47.25" customHeight="1" thickBot="1" x14ac:dyDescent="0.3">
      <c r="A161" s="58" t="s">
        <v>190</v>
      </c>
      <c r="B161" s="18"/>
      <c r="C161" s="18"/>
      <c r="D161" s="18"/>
      <c r="E161" s="18"/>
      <c r="F161" s="18"/>
      <c r="G161" s="18"/>
      <c r="H161" s="18"/>
      <c r="I161" s="18"/>
      <c r="J161" s="19">
        <f t="shared" si="43"/>
        <v>1089791902.9299998</v>
      </c>
      <c r="K161" s="19">
        <f t="shared" si="43"/>
        <v>1089791902.9299998</v>
      </c>
      <c r="L161" s="19">
        <f t="shared" si="43"/>
        <v>0</v>
      </c>
      <c r="M161" s="19">
        <f t="shared" si="43"/>
        <v>0</v>
      </c>
      <c r="N161" s="19">
        <f t="shared" si="43"/>
        <v>1089791902.9299998</v>
      </c>
      <c r="O161" s="19">
        <f t="shared" si="43"/>
        <v>0</v>
      </c>
      <c r="P161" s="12"/>
      <c r="Q161" s="13"/>
    </row>
  </sheetData>
  <mergeCells count="41">
    <mergeCell ref="A158:E158"/>
    <mergeCell ref="N1:Q1"/>
    <mergeCell ref="A132:E132"/>
    <mergeCell ref="A136:Q136"/>
    <mergeCell ref="A146:E146"/>
    <mergeCell ref="A150:Q150"/>
    <mergeCell ref="A153:E153"/>
    <mergeCell ref="A157:Q157"/>
    <mergeCell ref="A82:E82"/>
    <mergeCell ref="A86:Q86"/>
    <mergeCell ref="A88:E88"/>
    <mergeCell ref="A92:Q92"/>
    <mergeCell ref="A94:E94"/>
    <mergeCell ref="A98:Q98"/>
    <mergeCell ref="A59:E59"/>
    <mergeCell ref="A63:Q63"/>
    <mergeCell ref="A70:E70"/>
    <mergeCell ref="A74:Q74"/>
    <mergeCell ref="A76:E76"/>
    <mergeCell ref="A80:Q80"/>
    <mergeCell ref="A25:Q25"/>
    <mergeCell ref="I3:I4"/>
    <mergeCell ref="J3:J4"/>
    <mergeCell ref="K3:O3"/>
    <mergeCell ref="P3:P4"/>
    <mergeCell ref="Q3:Q4"/>
    <mergeCell ref="A5:Q5"/>
    <mergeCell ref="A7:E7"/>
    <mergeCell ref="A11:Q11"/>
    <mergeCell ref="A14:E14"/>
    <mergeCell ref="A18:Q18"/>
    <mergeCell ref="A21:E21"/>
    <mergeCell ref="A2:Q2"/>
    <mergeCell ref="A3:A4"/>
    <mergeCell ref="B3:B4"/>
    <mergeCell ref="C3:C4"/>
    <mergeCell ref="D3:D4"/>
    <mergeCell ref="E3:E4"/>
    <mergeCell ref="F3:F4"/>
    <mergeCell ref="G3:G4"/>
    <mergeCell ref="H3:H4"/>
  </mergeCells>
  <pageMargins left="0.25" right="0.25" top="0.75" bottom="0.75" header="0.3" footer="0.3"/>
  <pageSetup paperSize="9" scale="24" fitToHeight="0" orientation="landscape" r:id="rId1"/>
  <rowBreaks count="1" manualBreakCount="1">
    <brk id="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2025_СЗ</vt:lpstr>
      <vt:lpstr>Лист2</vt:lpstr>
      <vt:lpstr>'2025_СЗ'!Область_печати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2022-11-03T08:14:23Z</cp:lastPrinted>
  <dcterms:created xsi:type="dcterms:W3CDTF">2021-07-02T07:35:59Z</dcterms:created>
  <dcterms:modified xsi:type="dcterms:W3CDTF">2025-01-13T12:21:31Z</dcterms:modified>
</cp:coreProperties>
</file>