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5 год\ОТДЕЛ РЕГУЛИРОВАНИЯ КОНТРАКТНОЙ СИСТЕМЫ\МОНИТОРИНГИ\Централизация закупок_2025\2025_МЗ\МКУ\На сайт\"/>
    </mc:Choice>
  </mc:AlternateContent>
  <xr:revisionPtr revIDLastSave="0" documentId="13_ncr:1_{568CFFB9-4E60-4942-B75D-0DACFAB41A43}" xr6:coauthVersionLast="43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5_СЗ" sheetId="6" r:id="rId1"/>
    <sheet name="Лист2" sheetId="4" state="hidden" r:id="rId2"/>
  </sheets>
  <definedNames>
    <definedName name="_xlnm._FilterDatabase" localSheetId="0" hidden="1">'2025_СЗ'!$Q$97:$R$143</definedName>
    <definedName name="_xlnm.Print_Area" localSheetId="0">'2025_СЗ'!$A$1:$Q$101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97" i="6" l="1"/>
  <c r="J98" i="6"/>
  <c r="J99" i="6"/>
  <c r="J100" i="6"/>
  <c r="L97" i="6"/>
  <c r="M97" i="6"/>
  <c r="N97" i="6"/>
  <c r="O97" i="6"/>
  <c r="J97" i="6"/>
  <c r="K89" i="6"/>
  <c r="L89" i="6"/>
  <c r="M89" i="6"/>
  <c r="N89" i="6"/>
  <c r="O89" i="6"/>
  <c r="J89" i="6"/>
  <c r="K86" i="6"/>
  <c r="L86" i="6"/>
  <c r="M86" i="6"/>
  <c r="N86" i="6"/>
  <c r="O86" i="6"/>
  <c r="J86" i="6"/>
  <c r="K69" i="6"/>
  <c r="L69" i="6"/>
  <c r="M69" i="6"/>
  <c r="N69" i="6"/>
  <c r="O69" i="6"/>
  <c r="J69" i="6"/>
  <c r="K66" i="6"/>
  <c r="L66" i="6"/>
  <c r="M66" i="6"/>
  <c r="N66" i="6"/>
  <c r="O66" i="6"/>
  <c r="J66" i="6"/>
  <c r="K17" i="6"/>
  <c r="L17" i="6"/>
  <c r="M17" i="6"/>
  <c r="N17" i="6"/>
  <c r="O17" i="6"/>
  <c r="J17" i="6"/>
  <c r="K14" i="6"/>
  <c r="L14" i="6"/>
  <c r="M14" i="6"/>
  <c r="N14" i="6"/>
  <c r="O14" i="6"/>
  <c r="J14" i="6"/>
  <c r="O95" i="6" l="1"/>
  <c r="N95" i="6"/>
  <c r="M95" i="6"/>
  <c r="L95" i="6"/>
  <c r="K95" i="6"/>
  <c r="J95" i="6"/>
  <c r="O94" i="6"/>
  <c r="N94" i="6"/>
  <c r="M94" i="6"/>
  <c r="L94" i="6"/>
  <c r="K94" i="6"/>
  <c r="J94" i="6"/>
  <c r="O92" i="6"/>
  <c r="N92" i="6"/>
  <c r="M92" i="6"/>
  <c r="L92" i="6"/>
  <c r="K92" i="6"/>
  <c r="J92" i="6"/>
  <c r="O88" i="6"/>
  <c r="O81" i="6"/>
  <c r="N81" i="6"/>
  <c r="M81" i="6"/>
  <c r="L81" i="6"/>
  <c r="K81" i="6"/>
  <c r="J81" i="6"/>
  <c r="O80" i="6"/>
  <c r="N80" i="6"/>
  <c r="M80" i="6"/>
  <c r="L80" i="6"/>
  <c r="K80" i="6"/>
  <c r="J80" i="6"/>
  <c r="O78" i="6"/>
  <c r="N78" i="6"/>
  <c r="M78" i="6"/>
  <c r="L78" i="6"/>
  <c r="K78" i="6"/>
  <c r="J78" i="6"/>
  <c r="O75" i="6"/>
  <c r="N75" i="6"/>
  <c r="M75" i="6"/>
  <c r="L75" i="6"/>
  <c r="K75" i="6"/>
  <c r="J75" i="6"/>
  <c r="O74" i="6"/>
  <c r="N74" i="6"/>
  <c r="M74" i="6"/>
  <c r="L74" i="6"/>
  <c r="K74" i="6"/>
  <c r="J74" i="6"/>
  <c r="O72" i="6"/>
  <c r="N72" i="6"/>
  <c r="M72" i="6"/>
  <c r="L72" i="6"/>
  <c r="K72" i="6"/>
  <c r="J72" i="6"/>
  <c r="O53" i="6"/>
  <c r="N53" i="6"/>
  <c r="M53" i="6"/>
  <c r="L53" i="6"/>
  <c r="K53" i="6"/>
  <c r="J53" i="6"/>
  <c r="O52" i="6"/>
  <c r="N52" i="6"/>
  <c r="M52" i="6"/>
  <c r="L52" i="6"/>
  <c r="K52" i="6"/>
  <c r="J52" i="6"/>
  <c r="O50" i="6"/>
  <c r="N50" i="6"/>
  <c r="M50" i="6"/>
  <c r="L50" i="6"/>
  <c r="K50" i="6"/>
  <c r="J50" i="6"/>
  <c r="O47" i="6"/>
  <c r="N47" i="6"/>
  <c r="M47" i="6"/>
  <c r="L47" i="6"/>
  <c r="K47" i="6"/>
  <c r="J47" i="6"/>
  <c r="O46" i="6"/>
  <c r="N46" i="6"/>
  <c r="M46" i="6"/>
  <c r="L46" i="6"/>
  <c r="K46" i="6"/>
  <c r="J46" i="6"/>
  <c r="O44" i="6"/>
  <c r="N44" i="6"/>
  <c r="M44" i="6"/>
  <c r="L44" i="6"/>
  <c r="K44" i="6"/>
  <c r="J44" i="6"/>
  <c r="O41" i="6"/>
  <c r="N41" i="6"/>
  <c r="M41" i="6"/>
  <c r="L41" i="6"/>
  <c r="K41" i="6"/>
  <c r="J41" i="6"/>
  <c r="O40" i="6"/>
  <c r="N40" i="6"/>
  <c r="M40" i="6"/>
  <c r="L40" i="6"/>
  <c r="K40" i="6"/>
  <c r="J40" i="6"/>
  <c r="O38" i="6"/>
  <c r="N38" i="6"/>
  <c r="M38" i="6"/>
  <c r="L38" i="6"/>
  <c r="K38" i="6"/>
  <c r="J38" i="6"/>
  <c r="O35" i="6"/>
  <c r="N35" i="6"/>
  <c r="M35" i="6"/>
  <c r="L35" i="6"/>
  <c r="K35" i="6"/>
  <c r="J35" i="6"/>
  <c r="O34" i="6"/>
  <c r="N34" i="6"/>
  <c r="M34" i="6"/>
  <c r="L34" i="6"/>
  <c r="K34" i="6"/>
  <c r="J34" i="6"/>
  <c r="O32" i="6"/>
  <c r="N32" i="6"/>
  <c r="M32" i="6"/>
  <c r="L32" i="6"/>
  <c r="K32" i="6"/>
  <c r="J32" i="6"/>
  <c r="O29" i="6"/>
  <c r="N29" i="6"/>
  <c r="M29" i="6"/>
  <c r="L29" i="6"/>
  <c r="K29" i="6"/>
  <c r="J29" i="6"/>
  <c r="O28" i="6"/>
  <c r="N28" i="6"/>
  <c r="M28" i="6"/>
  <c r="L28" i="6"/>
  <c r="K28" i="6"/>
  <c r="J28" i="6"/>
  <c r="O26" i="6"/>
  <c r="N26" i="6"/>
  <c r="M26" i="6"/>
  <c r="L26" i="6"/>
  <c r="K26" i="6"/>
  <c r="J26" i="6"/>
  <c r="O23" i="6"/>
  <c r="N23" i="6"/>
  <c r="L23" i="6"/>
  <c r="O22" i="6"/>
  <c r="N22" i="6"/>
  <c r="O20" i="6"/>
  <c r="N20" i="6"/>
  <c r="M20" i="6"/>
  <c r="M22" i="6" s="1"/>
  <c r="L20" i="6"/>
  <c r="L22" i="6" s="1"/>
  <c r="K20" i="6"/>
  <c r="J20" i="6"/>
  <c r="N100" i="6" l="1"/>
  <c r="K100" i="6"/>
</calcChain>
</file>

<file path=xl/sharedStrings.xml><?xml version="1.0" encoding="utf-8"?>
<sst xmlns="http://schemas.openxmlformats.org/spreadsheetml/2006/main" count="354" uniqueCount="81">
  <si>
    <t>№ п/п</t>
  </si>
  <si>
    <t>Наименование национального проекта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</si>
  <si>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</si>
  <si>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</si>
  <si>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</si>
  <si>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</si>
  <si>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</si>
  <si>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</si>
  <si>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</si>
  <si>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</si>
  <si>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</si>
  <si>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</si>
  <si>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</si>
  <si>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</si>
  <si>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</si>
  <si>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Наименование координатора</t>
  </si>
  <si>
    <t xml:space="preserve">Наименование заказчиков </t>
  </si>
  <si>
    <t>Перечень заказчиков</t>
  </si>
  <si>
    <t>областной
бюджет, руб.</t>
  </si>
  <si>
    <t>местный
бюджет, руб.</t>
  </si>
  <si>
    <t>МКУ "Центр финансовых компетенций"</t>
  </si>
  <si>
    <t>0 закупок в рамках нац.проектов</t>
  </si>
  <si>
    <t>эл.аукцион</t>
  </si>
  <si>
    <t>0 закупка в рамках гос.программы</t>
  </si>
  <si>
    <t xml:space="preserve">Муниципальные бюджетные образовательные учреждения  
(15 заказчиков) </t>
  </si>
  <si>
    <t>1. МБОУ СОШ №1 г. Данкова Липецкой области 
2.МБОУ лицей №4 г. Данкова Липецкой области
3.МБОУ лицей №6 г. Данкова Липецкой области
4.МБОУ ООШ с. Ягодное Данковского  района 
5.МБОУ СОШ с.Бигильдино                                                               6. МБОУ д/с Спешнево-Ивановское                                                                 7. МБОУ СОШ с. Баловнево                                                                      8. Д/с Новоникольское                                                                             9.Д/с Капелька  с. Воскресенское                                                                        10. МДОУ д/с №3                                                                           11. МДОУ д/с "Ромашка" № 2                                                    12. СОШ с. Ивановка                                                           13. МДОУ д/с №1 "Солнышко"                                        14. МДОУ д/с "Ягодка"                                                                     15. МДОУ д/с с. Баловнево</t>
  </si>
  <si>
    <t xml:space="preserve">Поставка продуктов питания </t>
  </si>
  <si>
    <t>10.39.25.134                                   10.39.16.000                                    10.72.12.112                                                     10.72.12.130                                                         10.39.25.131</t>
  </si>
  <si>
    <t>август</t>
  </si>
  <si>
    <t>10.84.30.130                            10.20.13.122                          10.81.12.110                             10.61.11.000</t>
  </si>
  <si>
    <t>Поставка продуктов питания (овощи)</t>
  </si>
  <si>
    <t xml:space="preserve">01.13.51.120                          01.13.49.110                         01.13.43.110                                01.13.12.120                                 01.13.41.110 </t>
  </si>
  <si>
    <t>Поставка продуктов питания</t>
  </si>
  <si>
    <t>10.85.19.231                              10.61.31.111                               10.61.32.114                                            10.61.32.113                                            10.61.32.116                                                           10.41.54.110                                                             10.13.14.112</t>
  </si>
  <si>
    <t>10.08.13.000                         10.83.12.120                             10.84.23.164                       10.86.10.243                               10.51.40.121                           01.11.75.110</t>
  </si>
  <si>
    <t>Поставка продуктов питания (фрукты)</t>
  </si>
  <si>
    <t>01.23.13.000                                 01.22.12.000                                                        01.24.21.000                                              01.24.10.000                                      01.23.12.000</t>
  </si>
  <si>
    <t>Поставка продуктов питания (мясо птицы)</t>
  </si>
  <si>
    <t>10.12.10.110</t>
  </si>
  <si>
    <t>Поставка продуктов питания (печень, мясо)</t>
  </si>
  <si>
    <t>10.11.31.140                                                                       10.11.31.110</t>
  </si>
  <si>
    <t>Поставка автомобильного топлива</t>
  </si>
  <si>
    <t xml:space="preserve">19.20.21.100 </t>
  </si>
  <si>
    <t xml:space="preserve">1. МБОУ СОШ №1 г. Данкова Липецкой области 
2.МБОУ лицей №4 г. Данкова Липецкой области
3.МБОУ лицей №6 г. Данкова Липецкой области
4.МБОУ ООШ с. Ягодное Данковского  района 
5.МБОУ СОШ с.Бигильдино                                                               6. МБОУ д/с Спешнево-Ивановское                                                                 7. МБОУ СОШ с. Баловнево                                                                                                               </t>
  </si>
  <si>
    <t xml:space="preserve">Муниципальные бюджетные образовательные учреждения  
(7 заказчиков) </t>
  </si>
  <si>
    <t>январь</t>
  </si>
  <si>
    <t xml:space="preserve">Муниципальные бюджетные образовательные учреждения  
(3 заказчика) </t>
  </si>
  <si>
    <t>МБОУ СОШ № 1 г. Данков
МБОУ лицей № 4 г. Данков
МБОУ лицей № 6 г. Данков</t>
  </si>
  <si>
    <t>оказание охранных услуг</t>
  </si>
  <si>
    <t>80.10.12.000</t>
  </si>
  <si>
    <t>80.20.10.000</t>
  </si>
  <si>
    <t>услуги по техническому обслуживанию автоматической противопожарной сигнализации (АПС)</t>
  </si>
  <si>
    <t>1. МБОУ СОШ №1 г. Данкова Липецкой области 
2.МБОУ лицей №4 г. Данкова Липецкой области
3.МБОУ лицей №6 г. Данкова Липецкой области
4.МБОУ ООШ с. Ягодное Данковского  района 
5.МБОУ СОШ с.Бигильдино                                                               6. МБОУ д/с Спешнево-Ивановское                                                                 7. МБОУ СОШ с. Баловнево                                                                      8. Д/с Новоникольское                                                                             9.Д/с Капелька  с. Воскресенское                                                                        10. МДОУ д/с №3                                                                           11. МДОУ д/с "Ромашка" № 2                                                    12. СОШ с. Ивановка                                                           13. МДОУ д/с №1 "Солнышко"                                        14. МДОУ д/с "Ягодка"                                                                     15. МДОУ д/с с. Баловнево                                                                   16. ЦДТ</t>
  </si>
  <si>
    <t xml:space="preserve">Муниципальные бюджетные образовательные учреждения  
(16 заказчиков) </t>
  </si>
  <si>
    <t>ноябрь</t>
  </si>
  <si>
    <t>Итого 22 закупки, в т.ч.</t>
  </si>
  <si>
    <t>Итого 0 закупок, в т.ч.</t>
  </si>
  <si>
    <t>0 закупок в рамках гос.программы</t>
  </si>
  <si>
    <t>0 закупок, относящихся к категории "Прочие"</t>
  </si>
  <si>
    <t>февраль</t>
  </si>
  <si>
    <t>-</t>
  </si>
  <si>
    <t>март</t>
  </si>
  <si>
    <t>апрель</t>
  </si>
  <si>
    <t>май</t>
  </si>
  <si>
    <t>июнь</t>
  </si>
  <si>
    <t>июль</t>
  </si>
  <si>
    <t>сентябрь</t>
  </si>
  <si>
    <t>октябрь</t>
  </si>
  <si>
    <t>декабрь</t>
  </si>
  <si>
    <t>ВСЕГО 2025</t>
  </si>
  <si>
    <t>Согласовано: 
заместитель директора МКУ "Центр финансовых компетенций" Данковского района 
Дегтерева Ирина Вячеславовна</t>
  </si>
  <si>
    <r>
      <t xml:space="preserve">График определения поставщика (подрядчика, исполнителя) посредством совместных закупок на 2025 год,
осуществляемого МКУ Данковского муниципального района Липецкой области "Центр финансовых компетенций" 
по состоянию на 01.01.2025 года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</si>
  <si>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>Итого 8 закупок, в т.ч.</t>
  </si>
  <si>
    <t>8 закупок, относящихся к категории "Прочие"</t>
  </si>
  <si>
    <t>Итого 11 закупок, в т.ч.</t>
  </si>
  <si>
    <t>11 закупок, относящихся к категории "Прочие"</t>
  </si>
  <si>
    <t>Итого 3 закупки, в т.ч.</t>
  </si>
  <si>
    <t>3 закупки, относящихся к категории "Прочие"</t>
  </si>
  <si>
    <t>0 закупок, относящиеся к категории "Прочие"</t>
  </si>
  <si>
    <t>22 закупки, относящиеся к категории "Прочие"</t>
  </si>
  <si>
    <t>эл. конкурс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</si>
</sst>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24"/>
      <color rgb="FFC00000"/>
      <name val="Times New Roman"/>
      <family val="1"/>
      <charset val="204"/>
    </font>
    <font>
      <i/>
      <sz val="24"/>
      <color theme="9" tint="-0.499984740745262"/>
      <name val="Times New Roman"/>
      <family val="1"/>
      <charset val="204"/>
    </font>
    <font>
      <i/>
      <sz val="24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  <font>
      <sz val="14"/>
      <name val="Times New Roman"/>
      <family val="1"/>
      <charset val="204"/>
    </font>
    <font>
      <b/>
      <sz val="36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" fontId="9" fillId="5" borderId="2" xfId="0" applyNumberFormat="1" applyFont="1" applyFill="1" applyBorder="1" applyAlignment="1">
      <alignment horizontal="center" vertical="center"/>
    </xf>
    <xf numFmtId="4" fontId="10" fillId="4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left" vertical="center"/>
    </xf>
    <xf numFmtId="0" fontId="13" fillId="5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center" vertical="center"/>
    </xf>
    <xf numFmtId="0" fontId="17" fillId="6" borderId="0" xfId="0" applyFont="1" applyFill="1"/>
    <xf numFmtId="0" fontId="18" fillId="6" borderId="11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4" fontId="18" fillId="6" borderId="12" xfId="0" applyNumberFormat="1" applyFont="1" applyFill="1" applyBorder="1" applyAlignment="1">
      <alignment horizontal="center" vertical="center" wrapText="1"/>
    </xf>
    <xf numFmtId="4" fontId="18" fillId="6" borderId="13" xfId="0" applyNumberFormat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right" vertical="center" wrapText="1"/>
    </xf>
    <xf numFmtId="4" fontId="8" fillId="3" borderId="9" xfId="0" applyNumberFormat="1" applyFont="1" applyFill="1" applyBorder="1" applyAlignment="1">
      <alignment horizontal="center" vertical="center" wrapText="1"/>
    </xf>
    <xf numFmtId="4" fontId="2" fillId="3" borderId="9" xfId="0" applyNumberFormat="1" applyFont="1" applyFill="1" applyBorder="1" applyAlignment="1">
      <alignment horizontal="center" vertical="center"/>
    </xf>
    <xf numFmtId="4" fontId="2" fillId="3" borderId="10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0" fontId="2" fillId="6" borderId="0" xfId="0" applyFont="1" applyFill="1"/>
    <xf numFmtId="0" fontId="18" fillId="0" borderId="1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9" fillId="7" borderId="15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 wrapText="1"/>
    </xf>
    <xf numFmtId="0" fontId="19" fillId="7" borderId="17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" fontId="20" fillId="0" borderId="0" xfId="0" applyNumberFormat="1" applyFont="1" applyAlignment="1">
      <alignment horizontal="left" vertical="center" wrapText="1"/>
    </xf>
    <xf numFmtId="0" fontId="21" fillId="0" borderId="0" xfId="0" applyFont="1" applyAlignment="1">
      <alignment horizontal="left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3"/>
  <sheetViews>
    <sheetView tabSelected="1" zoomScale="43" zoomScaleNormal="43" zoomScaleSheetLayoutView="28" workbookViewId="0">
      <pane ySplit="4" topLeftCell="A5" activePane="bottomLeft" state="frozen"/>
      <selection pane="bottomLeft" activeCell="A6" sqref="A6"/>
    </sheetView>
  </sheetViews>
  <sheetFormatPr defaultColWidth="9.140625" defaultRowHeight="15" x14ac:dyDescent="0.25"/>
  <cols>
    <col min="1" max="1" width="9.140625" style="25"/>
    <col min="2" max="2" width="41.42578125" style="3" customWidth="1"/>
    <col min="3" max="3" width="45.140625" style="3" customWidth="1"/>
    <col min="4" max="4" width="45.140625" style="3" hidden="1" customWidth="1"/>
    <col min="5" max="5" width="45.140625" style="25" customWidth="1"/>
    <col min="6" max="6" width="29.85546875" style="25" customWidth="1"/>
    <col min="7" max="7" width="25.7109375" style="25" customWidth="1"/>
    <col min="8" max="8" width="29.85546875" style="1" customWidth="1"/>
    <col min="9" max="9" width="41" style="25" customWidth="1"/>
    <col min="10" max="15" width="31.42578125" style="2" customWidth="1"/>
    <col min="16" max="16" width="27.85546875" style="2" hidden="1" customWidth="1"/>
    <col min="17" max="17" width="28.28515625" style="24" customWidth="1"/>
    <col min="18" max="18" width="16.28515625" style="24" bestFit="1" customWidth="1"/>
    <col min="19" max="16384" width="9.140625" style="24"/>
  </cols>
  <sheetData>
    <row r="1" spans="1:17" ht="96.75" customHeight="1" x14ac:dyDescent="0.35">
      <c r="N1" s="79" t="s">
        <v>70</v>
      </c>
      <c r="O1" s="80"/>
      <c r="P1" s="80"/>
      <c r="Q1" s="80"/>
    </row>
    <row r="2" spans="1:17" ht="130.5" customHeight="1" thickBot="1" x14ac:dyDescent="0.3">
      <c r="A2" s="71" t="s">
        <v>71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2"/>
    </row>
    <row r="3" spans="1:17" ht="67.900000000000006" customHeight="1" x14ac:dyDescent="0.25">
      <c r="A3" s="77" t="s">
        <v>0</v>
      </c>
      <c r="B3" s="69" t="s">
        <v>15</v>
      </c>
      <c r="C3" s="69" t="s">
        <v>16</v>
      </c>
      <c r="D3" s="69" t="s">
        <v>17</v>
      </c>
      <c r="E3" s="69" t="s">
        <v>13</v>
      </c>
      <c r="F3" s="69" t="s">
        <v>1</v>
      </c>
      <c r="G3" s="69" t="s">
        <v>4</v>
      </c>
      <c r="H3" s="69" t="s">
        <v>5</v>
      </c>
      <c r="I3" s="69" t="s">
        <v>2</v>
      </c>
      <c r="J3" s="73" t="s">
        <v>3</v>
      </c>
      <c r="K3" s="73" t="s">
        <v>12</v>
      </c>
      <c r="L3" s="73"/>
      <c r="M3" s="73"/>
      <c r="N3" s="73"/>
      <c r="O3" s="73"/>
      <c r="P3" s="73" t="s">
        <v>6</v>
      </c>
      <c r="Q3" s="75" t="s">
        <v>14</v>
      </c>
    </row>
    <row r="4" spans="1:17" ht="139.15" customHeight="1" thickBot="1" x14ac:dyDescent="0.3">
      <c r="A4" s="78"/>
      <c r="B4" s="70"/>
      <c r="C4" s="70"/>
      <c r="D4" s="70"/>
      <c r="E4" s="70"/>
      <c r="F4" s="70"/>
      <c r="G4" s="70"/>
      <c r="H4" s="70"/>
      <c r="I4" s="70"/>
      <c r="J4" s="74"/>
      <c r="K4" s="26" t="s">
        <v>9</v>
      </c>
      <c r="L4" s="26" t="s">
        <v>10</v>
      </c>
      <c r="M4" s="26" t="s">
        <v>18</v>
      </c>
      <c r="N4" s="26" t="s">
        <v>19</v>
      </c>
      <c r="O4" s="26" t="s">
        <v>11</v>
      </c>
      <c r="P4" s="74"/>
      <c r="Q4" s="76"/>
    </row>
    <row r="5" spans="1:17" s="54" customFormat="1" ht="60" customHeight="1" thickBot="1" x14ac:dyDescent="0.3">
      <c r="A5" s="61" t="s">
        <v>45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3"/>
    </row>
    <row r="6" spans="1:17" s="35" customFormat="1" ht="92.25" customHeight="1" x14ac:dyDescent="0.2">
      <c r="A6" s="36">
        <v>1</v>
      </c>
      <c r="B6" s="37" t="s">
        <v>20</v>
      </c>
      <c r="C6" s="40" t="s">
        <v>24</v>
      </c>
      <c r="D6" s="41" t="s">
        <v>25</v>
      </c>
      <c r="E6" s="37" t="s">
        <v>26</v>
      </c>
      <c r="F6" s="37" t="s">
        <v>60</v>
      </c>
      <c r="G6" s="37" t="s">
        <v>60</v>
      </c>
      <c r="H6" s="37" t="s">
        <v>60</v>
      </c>
      <c r="I6" s="37" t="s">
        <v>27</v>
      </c>
      <c r="J6" s="38">
        <v>425324</v>
      </c>
      <c r="K6" s="38">
        <v>425324</v>
      </c>
      <c r="L6" s="38">
        <v>0</v>
      </c>
      <c r="M6" s="38">
        <v>0</v>
      </c>
      <c r="N6" s="38">
        <v>425324</v>
      </c>
      <c r="O6" s="38">
        <v>0</v>
      </c>
      <c r="P6" s="38" t="s">
        <v>45</v>
      </c>
      <c r="Q6" s="39" t="s">
        <v>22</v>
      </c>
    </row>
    <row r="7" spans="1:17" s="35" customFormat="1" ht="92.25" customHeight="1" x14ac:dyDescent="0.2">
      <c r="A7" s="36">
        <v>2</v>
      </c>
      <c r="B7" s="37" t="s">
        <v>20</v>
      </c>
      <c r="C7" s="40" t="s">
        <v>24</v>
      </c>
      <c r="D7" s="41" t="s">
        <v>25</v>
      </c>
      <c r="E7" s="37" t="s">
        <v>26</v>
      </c>
      <c r="F7" s="37" t="s">
        <v>60</v>
      </c>
      <c r="G7" s="37" t="s">
        <v>60</v>
      </c>
      <c r="H7" s="37" t="s">
        <v>60</v>
      </c>
      <c r="I7" s="37" t="s">
        <v>29</v>
      </c>
      <c r="J7" s="38">
        <v>929418</v>
      </c>
      <c r="K7" s="38">
        <v>929418</v>
      </c>
      <c r="L7" s="38">
        <v>0</v>
      </c>
      <c r="M7" s="38">
        <v>0</v>
      </c>
      <c r="N7" s="38">
        <v>929418</v>
      </c>
      <c r="O7" s="38">
        <v>0</v>
      </c>
      <c r="P7" s="38" t="s">
        <v>45</v>
      </c>
      <c r="Q7" s="39" t="s">
        <v>22</v>
      </c>
    </row>
    <row r="8" spans="1:17" s="35" customFormat="1" ht="92.25" customHeight="1" x14ac:dyDescent="0.2">
      <c r="A8" s="36">
        <v>3</v>
      </c>
      <c r="B8" s="37" t="s">
        <v>20</v>
      </c>
      <c r="C8" s="40" t="s">
        <v>24</v>
      </c>
      <c r="D8" s="41" t="s">
        <v>25</v>
      </c>
      <c r="E8" s="37" t="s">
        <v>30</v>
      </c>
      <c r="F8" s="37" t="s">
        <v>60</v>
      </c>
      <c r="G8" s="37" t="s">
        <v>60</v>
      </c>
      <c r="H8" s="37" t="s">
        <v>60</v>
      </c>
      <c r="I8" s="37" t="s">
        <v>31</v>
      </c>
      <c r="J8" s="38">
        <v>854522.45</v>
      </c>
      <c r="K8" s="38">
        <v>854522.45</v>
      </c>
      <c r="L8" s="38">
        <v>0</v>
      </c>
      <c r="M8" s="38">
        <v>0</v>
      </c>
      <c r="N8" s="38">
        <v>854522.45</v>
      </c>
      <c r="O8" s="38">
        <v>0</v>
      </c>
      <c r="P8" s="38" t="s">
        <v>45</v>
      </c>
      <c r="Q8" s="39" t="s">
        <v>22</v>
      </c>
    </row>
    <row r="9" spans="1:17" s="35" customFormat="1" ht="92.25" customHeight="1" x14ac:dyDescent="0.2">
      <c r="A9" s="36">
        <v>4</v>
      </c>
      <c r="B9" s="37" t="s">
        <v>20</v>
      </c>
      <c r="C9" s="40" t="s">
        <v>24</v>
      </c>
      <c r="D9" s="41" t="s">
        <v>25</v>
      </c>
      <c r="E9" s="37" t="s">
        <v>32</v>
      </c>
      <c r="F9" s="37" t="s">
        <v>60</v>
      </c>
      <c r="G9" s="37" t="s">
        <v>60</v>
      </c>
      <c r="H9" s="37" t="s">
        <v>60</v>
      </c>
      <c r="I9" s="37" t="s">
        <v>33</v>
      </c>
      <c r="J9" s="38">
        <v>604257.15</v>
      </c>
      <c r="K9" s="38">
        <v>604257.15</v>
      </c>
      <c r="L9" s="38">
        <v>0</v>
      </c>
      <c r="M9" s="38">
        <v>0</v>
      </c>
      <c r="N9" s="38">
        <v>604257.15</v>
      </c>
      <c r="O9" s="38">
        <v>0</v>
      </c>
      <c r="P9" s="38" t="s">
        <v>45</v>
      </c>
      <c r="Q9" s="39" t="s">
        <v>22</v>
      </c>
    </row>
    <row r="10" spans="1:17" s="35" customFormat="1" ht="92.25" customHeight="1" x14ac:dyDescent="0.2">
      <c r="A10" s="36">
        <v>5</v>
      </c>
      <c r="B10" s="37" t="s">
        <v>20</v>
      </c>
      <c r="C10" s="40" t="s">
        <v>24</v>
      </c>
      <c r="D10" s="41" t="s">
        <v>25</v>
      </c>
      <c r="E10" s="37" t="s">
        <v>32</v>
      </c>
      <c r="F10" s="37" t="s">
        <v>60</v>
      </c>
      <c r="G10" s="37" t="s">
        <v>60</v>
      </c>
      <c r="H10" s="37" t="s">
        <v>60</v>
      </c>
      <c r="I10" s="37" t="s">
        <v>34</v>
      </c>
      <c r="J10" s="38">
        <v>439912</v>
      </c>
      <c r="K10" s="38">
        <v>439912</v>
      </c>
      <c r="L10" s="38">
        <v>0</v>
      </c>
      <c r="M10" s="38">
        <v>0</v>
      </c>
      <c r="N10" s="38">
        <v>439912</v>
      </c>
      <c r="O10" s="38">
        <v>0</v>
      </c>
      <c r="P10" s="38" t="s">
        <v>45</v>
      </c>
      <c r="Q10" s="39" t="s">
        <v>22</v>
      </c>
    </row>
    <row r="11" spans="1:17" s="35" customFormat="1" ht="92.25" customHeight="1" x14ac:dyDescent="0.2">
      <c r="A11" s="36">
        <v>6</v>
      </c>
      <c r="B11" s="37" t="s">
        <v>20</v>
      </c>
      <c r="C11" s="40" t="s">
        <v>24</v>
      </c>
      <c r="D11" s="41" t="s">
        <v>25</v>
      </c>
      <c r="E11" s="37" t="s">
        <v>35</v>
      </c>
      <c r="F11" s="37" t="s">
        <v>60</v>
      </c>
      <c r="G11" s="37" t="s">
        <v>60</v>
      </c>
      <c r="H11" s="37" t="s">
        <v>60</v>
      </c>
      <c r="I11" s="37" t="s">
        <v>36</v>
      </c>
      <c r="J11" s="38">
        <v>973519</v>
      </c>
      <c r="K11" s="38">
        <v>973519</v>
      </c>
      <c r="L11" s="38">
        <v>0</v>
      </c>
      <c r="M11" s="38">
        <v>0</v>
      </c>
      <c r="N11" s="38">
        <v>973519</v>
      </c>
      <c r="O11" s="38">
        <v>0</v>
      </c>
      <c r="P11" s="38" t="s">
        <v>45</v>
      </c>
      <c r="Q11" s="39" t="s">
        <v>22</v>
      </c>
    </row>
    <row r="12" spans="1:17" s="35" customFormat="1" ht="92.25" customHeight="1" x14ac:dyDescent="0.2">
      <c r="A12" s="36">
        <v>7</v>
      </c>
      <c r="B12" s="37" t="s">
        <v>20</v>
      </c>
      <c r="C12" s="40" t="s">
        <v>24</v>
      </c>
      <c r="D12" s="41" t="s">
        <v>25</v>
      </c>
      <c r="E12" s="37" t="s">
        <v>37</v>
      </c>
      <c r="F12" s="37" t="s">
        <v>60</v>
      </c>
      <c r="G12" s="37" t="s">
        <v>60</v>
      </c>
      <c r="H12" s="37" t="s">
        <v>60</v>
      </c>
      <c r="I12" s="37" t="s">
        <v>38</v>
      </c>
      <c r="J12" s="38">
        <v>1060346</v>
      </c>
      <c r="K12" s="38">
        <v>1060346</v>
      </c>
      <c r="L12" s="38">
        <v>0</v>
      </c>
      <c r="M12" s="38">
        <v>0</v>
      </c>
      <c r="N12" s="38">
        <v>1060346</v>
      </c>
      <c r="O12" s="38">
        <v>0</v>
      </c>
      <c r="P12" s="38" t="s">
        <v>45</v>
      </c>
      <c r="Q12" s="39" t="s">
        <v>22</v>
      </c>
    </row>
    <row r="13" spans="1:17" s="35" customFormat="1" ht="92.25" customHeight="1" thickBot="1" x14ac:dyDescent="0.25">
      <c r="A13" s="36">
        <v>8</v>
      </c>
      <c r="B13" s="37" t="s">
        <v>20</v>
      </c>
      <c r="C13" s="40" t="s">
        <v>24</v>
      </c>
      <c r="D13" s="41" t="s">
        <v>25</v>
      </c>
      <c r="E13" s="37" t="s">
        <v>39</v>
      </c>
      <c r="F13" s="37" t="s">
        <v>60</v>
      </c>
      <c r="G13" s="37" t="s">
        <v>60</v>
      </c>
      <c r="H13" s="37" t="s">
        <v>60</v>
      </c>
      <c r="I13" s="37" t="s">
        <v>40</v>
      </c>
      <c r="J13" s="38">
        <v>2152107.87</v>
      </c>
      <c r="K13" s="38">
        <v>2152107.87</v>
      </c>
      <c r="L13" s="38">
        <v>0</v>
      </c>
      <c r="M13" s="38">
        <v>0</v>
      </c>
      <c r="N13" s="38">
        <v>2152107.87</v>
      </c>
      <c r="O13" s="38">
        <v>0</v>
      </c>
      <c r="P13" s="38" t="s">
        <v>45</v>
      </c>
      <c r="Q13" s="39" t="s">
        <v>22</v>
      </c>
    </row>
    <row r="14" spans="1:17" ht="47.25" customHeight="1" x14ac:dyDescent="0.25">
      <c r="A14" s="59" t="s">
        <v>72</v>
      </c>
      <c r="B14" s="60"/>
      <c r="C14" s="60"/>
      <c r="D14" s="60"/>
      <c r="E14" s="60"/>
      <c r="F14" s="42"/>
      <c r="G14" s="42"/>
      <c r="H14" s="42"/>
      <c r="I14" s="43"/>
      <c r="J14" s="44">
        <f>SUM(J6:J13)</f>
        <v>7439406.4699999997</v>
      </c>
      <c r="K14" s="44">
        <f>SUM(K15:K17)</f>
        <v>7439406.4699999997</v>
      </c>
      <c r="L14" s="44">
        <f t="shared" ref="L14:O14" si="0">SUM(L6:L13)</f>
        <v>0</v>
      </c>
      <c r="M14" s="44">
        <f t="shared" si="0"/>
        <v>0</v>
      </c>
      <c r="N14" s="44">
        <f t="shared" si="0"/>
        <v>7439406.4699999997</v>
      </c>
      <c r="O14" s="44">
        <f t="shared" si="0"/>
        <v>0</v>
      </c>
      <c r="P14" s="45"/>
      <c r="Q14" s="46"/>
    </row>
    <row r="15" spans="1:17" ht="47.25" customHeight="1" x14ac:dyDescent="0.25">
      <c r="A15" s="47" t="s">
        <v>21</v>
      </c>
      <c r="B15" s="6"/>
      <c r="C15" s="6"/>
      <c r="D15" s="48"/>
      <c r="E15" s="6"/>
      <c r="F15" s="6"/>
      <c r="G15" s="6"/>
      <c r="H15" s="6"/>
      <c r="I15" s="6"/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3"/>
      <c r="Q15" s="15"/>
    </row>
    <row r="16" spans="1:17" ht="47.25" customHeight="1" x14ac:dyDescent="0.25">
      <c r="A16" s="49" t="s">
        <v>57</v>
      </c>
      <c r="B16" s="7"/>
      <c r="C16" s="7"/>
      <c r="D16" s="50"/>
      <c r="E16" s="7"/>
      <c r="F16" s="7"/>
      <c r="G16" s="7"/>
      <c r="H16" s="7"/>
      <c r="I16" s="7"/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4"/>
      <c r="Q16" s="16"/>
    </row>
    <row r="17" spans="1:17" ht="47.25" customHeight="1" thickBot="1" x14ac:dyDescent="0.3">
      <c r="A17" s="51" t="s">
        <v>73</v>
      </c>
      <c r="B17" s="52"/>
      <c r="C17" s="52"/>
      <c r="D17" s="52"/>
      <c r="E17" s="52"/>
      <c r="F17" s="52"/>
      <c r="G17" s="52"/>
      <c r="H17" s="52"/>
      <c r="I17" s="52"/>
      <c r="J17" s="53">
        <f>SUM(J6:J13)</f>
        <v>7439406.4699999997</v>
      </c>
      <c r="K17" s="53">
        <f t="shared" ref="K17:O17" si="1">SUM(K6:K13)</f>
        <v>7439406.4699999997</v>
      </c>
      <c r="L17" s="53">
        <f t="shared" si="1"/>
        <v>0</v>
      </c>
      <c r="M17" s="53">
        <f t="shared" si="1"/>
        <v>0</v>
      </c>
      <c r="N17" s="53">
        <f t="shared" si="1"/>
        <v>7439406.4699999997</v>
      </c>
      <c r="O17" s="53">
        <f t="shared" si="1"/>
        <v>0</v>
      </c>
      <c r="P17" s="18"/>
      <c r="Q17" s="19"/>
    </row>
    <row r="18" spans="1:17" s="54" customFormat="1" ht="60" customHeight="1" thickBot="1" x14ac:dyDescent="0.3">
      <c r="A18" s="61" t="s">
        <v>59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3"/>
    </row>
    <row r="19" spans="1:17" ht="90" customHeight="1" thickBot="1" x14ac:dyDescent="0.3">
      <c r="A19" s="55">
        <v>1</v>
      </c>
      <c r="B19" s="56" t="s">
        <v>60</v>
      </c>
      <c r="C19" s="56" t="s">
        <v>60</v>
      </c>
      <c r="D19" s="56" t="s">
        <v>60</v>
      </c>
      <c r="E19" s="56" t="s">
        <v>60</v>
      </c>
      <c r="F19" s="56" t="s">
        <v>60</v>
      </c>
      <c r="G19" s="56" t="s">
        <v>60</v>
      </c>
      <c r="H19" s="56" t="s">
        <v>60</v>
      </c>
      <c r="I19" s="56" t="s">
        <v>60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56" t="s">
        <v>59</v>
      </c>
      <c r="Q19" s="58" t="s">
        <v>60</v>
      </c>
    </row>
    <row r="20" spans="1:17" ht="47.25" customHeight="1" x14ac:dyDescent="0.25">
      <c r="A20" s="59" t="s">
        <v>56</v>
      </c>
      <c r="B20" s="60"/>
      <c r="C20" s="60"/>
      <c r="D20" s="60"/>
      <c r="E20" s="60"/>
      <c r="F20" s="42"/>
      <c r="G20" s="42"/>
      <c r="H20" s="42"/>
      <c r="I20" s="43"/>
      <c r="J20" s="44">
        <f t="shared" ref="J20:O20" si="2">J19</f>
        <v>0</v>
      </c>
      <c r="K20" s="44">
        <f t="shared" si="2"/>
        <v>0</v>
      </c>
      <c r="L20" s="44">
        <f t="shared" si="2"/>
        <v>0</v>
      </c>
      <c r="M20" s="44">
        <f t="shared" si="2"/>
        <v>0</v>
      </c>
      <c r="N20" s="44">
        <f t="shared" si="2"/>
        <v>0</v>
      </c>
      <c r="O20" s="44">
        <f t="shared" si="2"/>
        <v>0</v>
      </c>
      <c r="P20" s="45"/>
      <c r="Q20" s="46"/>
    </row>
    <row r="21" spans="1:17" ht="47.25" customHeight="1" x14ac:dyDescent="0.25">
      <c r="A21" s="47" t="s">
        <v>21</v>
      </c>
      <c r="B21" s="6"/>
      <c r="C21" s="6"/>
      <c r="D21" s="48"/>
      <c r="E21" s="6"/>
      <c r="F21" s="6"/>
      <c r="G21" s="6"/>
      <c r="H21" s="6"/>
      <c r="I21" s="6"/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3"/>
      <c r="Q21" s="15"/>
    </row>
    <row r="22" spans="1:17" ht="47.25" customHeight="1" x14ac:dyDescent="0.25">
      <c r="A22" s="49" t="s">
        <v>57</v>
      </c>
      <c r="B22" s="7"/>
      <c r="C22" s="7"/>
      <c r="D22" s="50"/>
      <c r="E22" s="7"/>
      <c r="F22" s="7"/>
      <c r="G22" s="7"/>
      <c r="H22" s="7"/>
      <c r="I22" s="7"/>
      <c r="J22" s="10">
        <v>0</v>
      </c>
      <c r="K22" s="10">
        <v>0</v>
      </c>
      <c r="L22" s="10">
        <f>SUM(L20)</f>
        <v>0</v>
      </c>
      <c r="M22" s="10">
        <f>SUM(M20)</f>
        <v>0</v>
      </c>
      <c r="N22" s="10">
        <f>N18</f>
        <v>0</v>
      </c>
      <c r="O22" s="10">
        <f>O18</f>
        <v>0</v>
      </c>
      <c r="P22" s="14"/>
      <c r="Q22" s="16"/>
    </row>
    <row r="23" spans="1:17" ht="47.25" customHeight="1" thickBot="1" x14ac:dyDescent="0.3">
      <c r="A23" s="51" t="s">
        <v>58</v>
      </c>
      <c r="B23" s="52"/>
      <c r="C23" s="52"/>
      <c r="D23" s="52"/>
      <c r="E23" s="52"/>
      <c r="F23" s="52"/>
      <c r="G23" s="52"/>
      <c r="H23" s="52"/>
      <c r="I23" s="52"/>
      <c r="J23" s="53">
        <v>0</v>
      </c>
      <c r="K23" s="53">
        <v>0</v>
      </c>
      <c r="L23" s="53">
        <f>L19</f>
        <v>0</v>
      </c>
      <c r="M23" s="53">
        <v>0</v>
      </c>
      <c r="N23" s="53">
        <f>N19</f>
        <v>0</v>
      </c>
      <c r="O23" s="53">
        <f>O19</f>
        <v>0</v>
      </c>
      <c r="P23" s="18"/>
      <c r="Q23" s="19"/>
    </row>
    <row r="24" spans="1:17" s="54" customFormat="1" ht="60" customHeight="1" thickBot="1" x14ac:dyDescent="0.3">
      <c r="A24" s="61" t="s">
        <v>61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3"/>
    </row>
    <row r="25" spans="1:17" ht="90" customHeight="1" thickBot="1" x14ac:dyDescent="0.3">
      <c r="A25" s="55">
        <v>1</v>
      </c>
      <c r="B25" s="56" t="s">
        <v>60</v>
      </c>
      <c r="C25" s="56" t="s">
        <v>60</v>
      </c>
      <c r="D25" s="56" t="s">
        <v>60</v>
      </c>
      <c r="E25" s="56" t="s">
        <v>60</v>
      </c>
      <c r="F25" s="56" t="s">
        <v>60</v>
      </c>
      <c r="G25" s="56" t="s">
        <v>60</v>
      </c>
      <c r="H25" s="56" t="s">
        <v>60</v>
      </c>
      <c r="I25" s="56" t="s">
        <v>60</v>
      </c>
      <c r="J25" s="57">
        <v>0</v>
      </c>
      <c r="K25" s="57">
        <v>0</v>
      </c>
      <c r="L25" s="57">
        <v>0</v>
      </c>
      <c r="M25" s="57">
        <v>0</v>
      </c>
      <c r="N25" s="57">
        <v>0</v>
      </c>
      <c r="O25" s="57">
        <v>0</v>
      </c>
      <c r="P25" s="56" t="s">
        <v>61</v>
      </c>
      <c r="Q25" s="58" t="s">
        <v>60</v>
      </c>
    </row>
    <row r="26" spans="1:17" ht="47.25" customHeight="1" x14ac:dyDescent="0.25">
      <c r="A26" s="59" t="s">
        <v>56</v>
      </c>
      <c r="B26" s="60"/>
      <c r="C26" s="60"/>
      <c r="D26" s="60"/>
      <c r="E26" s="60"/>
      <c r="F26" s="42"/>
      <c r="G26" s="42"/>
      <c r="H26" s="42"/>
      <c r="I26" s="43"/>
      <c r="J26" s="44">
        <f t="shared" ref="J26:O26" si="3">J25</f>
        <v>0</v>
      </c>
      <c r="K26" s="44">
        <f t="shared" si="3"/>
        <v>0</v>
      </c>
      <c r="L26" s="44">
        <f t="shared" si="3"/>
        <v>0</v>
      </c>
      <c r="M26" s="44">
        <f t="shared" si="3"/>
        <v>0</v>
      </c>
      <c r="N26" s="44">
        <f t="shared" si="3"/>
        <v>0</v>
      </c>
      <c r="O26" s="44">
        <f t="shared" si="3"/>
        <v>0</v>
      </c>
      <c r="P26" s="45"/>
      <c r="Q26" s="46"/>
    </row>
    <row r="27" spans="1:17" ht="47.25" customHeight="1" x14ac:dyDescent="0.25">
      <c r="A27" s="47" t="s">
        <v>21</v>
      </c>
      <c r="B27" s="6"/>
      <c r="C27" s="6"/>
      <c r="D27" s="48"/>
      <c r="E27" s="6"/>
      <c r="F27" s="6"/>
      <c r="G27" s="6"/>
      <c r="H27" s="6"/>
      <c r="I27" s="6"/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13"/>
      <c r="Q27" s="15"/>
    </row>
    <row r="28" spans="1:17" ht="47.25" customHeight="1" x14ac:dyDescent="0.25">
      <c r="A28" s="49" t="s">
        <v>57</v>
      </c>
      <c r="B28" s="7"/>
      <c r="C28" s="7"/>
      <c r="D28" s="50"/>
      <c r="E28" s="7"/>
      <c r="F28" s="7"/>
      <c r="G28" s="7"/>
      <c r="H28" s="7"/>
      <c r="I28" s="7"/>
      <c r="J28" s="10">
        <f t="shared" ref="J28:O29" si="4">J24</f>
        <v>0</v>
      </c>
      <c r="K28" s="10">
        <f t="shared" si="4"/>
        <v>0</v>
      </c>
      <c r="L28" s="10">
        <f t="shared" si="4"/>
        <v>0</v>
      </c>
      <c r="M28" s="10">
        <f t="shared" si="4"/>
        <v>0</v>
      </c>
      <c r="N28" s="10">
        <f t="shared" si="4"/>
        <v>0</v>
      </c>
      <c r="O28" s="10">
        <f t="shared" si="4"/>
        <v>0</v>
      </c>
      <c r="P28" s="14"/>
      <c r="Q28" s="16"/>
    </row>
    <row r="29" spans="1:17" ht="47.25" customHeight="1" thickBot="1" x14ac:dyDescent="0.3">
      <c r="A29" s="51" t="s">
        <v>58</v>
      </c>
      <c r="B29" s="52"/>
      <c r="C29" s="52"/>
      <c r="D29" s="52"/>
      <c r="E29" s="52"/>
      <c r="F29" s="52"/>
      <c r="G29" s="52"/>
      <c r="H29" s="52"/>
      <c r="I29" s="52"/>
      <c r="J29" s="53">
        <f t="shared" si="4"/>
        <v>0</v>
      </c>
      <c r="K29" s="53">
        <f t="shared" si="4"/>
        <v>0</v>
      </c>
      <c r="L29" s="53">
        <f t="shared" si="4"/>
        <v>0</v>
      </c>
      <c r="M29" s="53">
        <f t="shared" si="4"/>
        <v>0</v>
      </c>
      <c r="N29" s="53">
        <f t="shared" si="4"/>
        <v>0</v>
      </c>
      <c r="O29" s="53">
        <f t="shared" si="4"/>
        <v>0</v>
      </c>
      <c r="P29" s="18"/>
      <c r="Q29" s="19"/>
    </row>
    <row r="30" spans="1:17" s="54" customFormat="1" ht="60" customHeight="1" thickBot="1" x14ac:dyDescent="0.3">
      <c r="A30" s="61" t="s">
        <v>62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3"/>
    </row>
    <row r="31" spans="1:17" ht="90" customHeight="1" thickBot="1" x14ac:dyDescent="0.3">
      <c r="A31" s="55">
        <v>1</v>
      </c>
      <c r="B31" s="56" t="s">
        <v>60</v>
      </c>
      <c r="C31" s="56" t="s">
        <v>60</v>
      </c>
      <c r="D31" s="56" t="s">
        <v>60</v>
      </c>
      <c r="E31" s="56" t="s">
        <v>60</v>
      </c>
      <c r="F31" s="56" t="s">
        <v>60</v>
      </c>
      <c r="G31" s="56" t="s">
        <v>60</v>
      </c>
      <c r="H31" s="56" t="s">
        <v>60</v>
      </c>
      <c r="I31" s="56" t="s">
        <v>60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57">
        <v>0</v>
      </c>
      <c r="P31" s="56" t="s">
        <v>62</v>
      </c>
      <c r="Q31" s="58" t="s">
        <v>60</v>
      </c>
    </row>
    <row r="32" spans="1:17" ht="47.25" customHeight="1" x14ac:dyDescent="0.25">
      <c r="A32" s="59" t="s">
        <v>56</v>
      </c>
      <c r="B32" s="60"/>
      <c r="C32" s="60"/>
      <c r="D32" s="60"/>
      <c r="E32" s="60"/>
      <c r="F32" s="42"/>
      <c r="G32" s="42"/>
      <c r="H32" s="42"/>
      <c r="I32" s="43"/>
      <c r="J32" s="44">
        <f t="shared" ref="J32:O32" si="5">J31</f>
        <v>0</v>
      </c>
      <c r="K32" s="44">
        <f t="shared" si="5"/>
        <v>0</v>
      </c>
      <c r="L32" s="44">
        <f t="shared" si="5"/>
        <v>0</v>
      </c>
      <c r="M32" s="44">
        <f t="shared" si="5"/>
        <v>0</v>
      </c>
      <c r="N32" s="44">
        <f t="shared" si="5"/>
        <v>0</v>
      </c>
      <c r="O32" s="44">
        <f t="shared" si="5"/>
        <v>0</v>
      </c>
      <c r="P32" s="45"/>
      <c r="Q32" s="46"/>
    </row>
    <row r="33" spans="1:17" ht="47.25" customHeight="1" x14ac:dyDescent="0.25">
      <c r="A33" s="47" t="s">
        <v>21</v>
      </c>
      <c r="B33" s="6"/>
      <c r="C33" s="6"/>
      <c r="D33" s="48"/>
      <c r="E33" s="6"/>
      <c r="F33" s="6"/>
      <c r="G33" s="6"/>
      <c r="H33" s="6"/>
      <c r="I33" s="6"/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13"/>
      <c r="Q33" s="15"/>
    </row>
    <row r="34" spans="1:17" ht="47.25" customHeight="1" x14ac:dyDescent="0.25">
      <c r="A34" s="49" t="s">
        <v>57</v>
      </c>
      <c r="B34" s="7"/>
      <c r="C34" s="7"/>
      <c r="D34" s="50"/>
      <c r="E34" s="7"/>
      <c r="F34" s="7"/>
      <c r="G34" s="7"/>
      <c r="H34" s="7"/>
      <c r="I34" s="7"/>
      <c r="J34" s="10">
        <f t="shared" ref="J34:O35" si="6">J30</f>
        <v>0</v>
      </c>
      <c r="K34" s="10">
        <f t="shared" si="6"/>
        <v>0</v>
      </c>
      <c r="L34" s="10">
        <f t="shared" si="6"/>
        <v>0</v>
      </c>
      <c r="M34" s="10">
        <f t="shared" si="6"/>
        <v>0</v>
      </c>
      <c r="N34" s="10">
        <f t="shared" si="6"/>
        <v>0</v>
      </c>
      <c r="O34" s="10">
        <f t="shared" si="6"/>
        <v>0</v>
      </c>
      <c r="P34" s="14"/>
      <c r="Q34" s="16"/>
    </row>
    <row r="35" spans="1:17" ht="47.25" customHeight="1" thickBot="1" x14ac:dyDescent="0.3">
      <c r="A35" s="51" t="s">
        <v>58</v>
      </c>
      <c r="B35" s="52"/>
      <c r="C35" s="52"/>
      <c r="D35" s="52"/>
      <c r="E35" s="52"/>
      <c r="F35" s="52"/>
      <c r="G35" s="52"/>
      <c r="H35" s="52"/>
      <c r="I35" s="52"/>
      <c r="J35" s="53">
        <f t="shared" si="6"/>
        <v>0</v>
      </c>
      <c r="K35" s="53">
        <f t="shared" si="6"/>
        <v>0</v>
      </c>
      <c r="L35" s="53">
        <f t="shared" si="6"/>
        <v>0</v>
      </c>
      <c r="M35" s="53">
        <f t="shared" si="6"/>
        <v>0</v>
      </c>
      <c r="N35" s="53">
        <f t="shared" si="6"/>
        <v>0</v>
      </c>
      <c r="O35" s="53">
        <f t="shared" si="6"/>
        <v>0</v>
      </c>
      <c r="P35" s="18"/>
      <c r="Q35" s="19"/>
    </row>
    <row r="36" spans="1:17" s="54" customFormat="1" ht="60" customHeight="1" thickBot="1" x14ac:dyDescent="0.3">
      <c r="A36" s="61" t="s">
        <v>63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3"/>
    </row>
    <row r="37" spans="1:17" ht="90" customHeight="1" thickBot="1" x14ac:dyDescent="0.3">
      <c r="A37" s="55">
        <v>1</v>
      </c>
      <c r="B37" s="56" t="s">
        <v>60</v>
      </c>
      <c r="C37" s="56" t="s">
        <v>60</v>
      </c>
      <c r="D37" s="56" t="s">
        <v>60</v>
      </c>
      <c r="E37" s="56" t="s">
        <v>60</v>
      </c>
      <c r="F37" s="56" t="s">
        <v>60</v>
      </c>
      <c r="G37" s="56" t="s">
        <v>60</v>
      </c>
      <c r="H37" s="56" t="s">
        <v>60</v>
      </c>
      <c r="I37" s="56" t="s">
        <v>60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56" t="s">
        <v>63</v>
      </c>
      <c r="Q37" s="58" t="s">
        <v>60</v>
      </c>
    </row>
    <row r="38" spans="1:17" ht="47.25" customHeight="1" x14ac:dyDescent="0.25">
      <c r="A38" s="59" t="s">
        <v>56</v>
      </c>
      <c r="B38" s="60"/>
      <c r="C38" s="60"/>
      <c r="D38" s="60"/>
      <c r="E38" s="60"/>
      <c r="F38" s="42"/>
      <c r="G38" s="42"/>
      <c r="H38" s="42"/>
      <c r="I38" s="43"/>
      <c r="J38" s="44">
        <f t="shared" ref="J38:O38" si="7">J37</f>
        <v>0</v>
      </c>
      <c r="K38" s="44">
        <f t="shared" si="7"/>
        <v>0</v>
      </c>
      <c r="L38" s="44">
        <f t="shared" si="7"/>
        <v>0</v>
      </c>
      <c r="M38" s="44">
        <f t="shared" si="7"/>
        <v>0</v>
      </c>
      <c r="N38" s="44">
        <f t="shared" si="7"/>
        <v>0</v>
      </c>
      <c r="O38" s="44">
        <f t="shared" si="7"/>
        <v>0</v>
      </c>
      <c r="P38" s="45"/>
      <c r="Q38" s="46"/>
    </row>
    <row r="39" spans="1:17" ht="47.25" customHeight="1" x14ac:dyDescent="0.25">
      <c r="A39" s="47" t="s">
        <v>21</v>
      </c>
      <c r="B39" s="6"/>
      <c r="C39" s="6"/>
      <c r="D39" s="48"/>
      <c r="E39" s="6"/>
      <c r="F39" s="6"/>
      <c r="G39" s="6"/>
      <c r="H39" s="6"/>
      <c r="I39" s="6"/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13"/>
      <c r="Q39" s="15"/>
    </row>
    <row r="40" spans="1:17" ht="47.25" customHeight="1" x14ac:dyDescent="0.25">
      <c r="A40" s="49" t="s">
        <v>57</v>
      </c>
      <c r="B40" s="7"/>
      <c r="C40" s="7"/>
      <c r="D40" s="50"/>
      <c r="E40" s="7"/>
      <c r="F40" s="7"/>
      <c r="G40" s="7"/>
      <c r="H40" s="7"/>
      <c r="I40" s="7"/>
      <c r="J40" s="10">
        <f t="shared" ref="J40:O40" si="8">J36</f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4"/>
      <c r="Q40" s="16"/>
    </row>
    <row r="41" spans="1:17" ht="47.25" customHeight="1" thickBot="1" x14ac:dyDescent="0.3">
      <c r="A41" s="51" t="s">
        <v>58</v>
      </c>
      <c r="B41" s="52"/>
      <c r="C41" s="52"/>
      <c r="D41" s="52"/>
      <c r="E41" s="52"/>
      <c r="F41" s="52"/>
      <c r="G41" s="52"/>
      <c r="H41" s="52"/>
      <c r="I41" s="52"/>
      <c r="J41" s="53">
        <f t="shared" ref="J41:O41" si="9">J37</f>
        <v>0</v>
      </c>
      <c r="K41" s="53">
        <f t="shared" si="9"/>
        <v>0</v>
      </c>
      <c r="L41" s="53">
        <f t="shared" si="9"/>
        <v>0</v>
      </c>
      <c r="M41" s="53">
        <f t="shared" si="9"/>
        <v>0</v>
      </c>
      <c r="N41" s="53">
        <f t="shared" si="9"/>
        <v>0</v>
      </c>
      <c r="O41" s="53">
        <f t="shared" si="9"/>
        <v>0</v>
      </c>
      <c r="P41" s="18"/>
      <c r="Q41" s="19"/>
    </row>
    <row r="42" spans="1:17" s="54" customFormat="1" ht="60" customHeight="1" thickBot="1" x14ac:dyDescent="0.3">
      <c r="A42" s="61" t="s">
        <v>64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3"/>
    </row>
    <row r="43" spans="1:17" ht="90" customHeight="1" thickBot="1" x14ac:dyDescent="0.3">
      <c r="A43" s="55">
        <v>1</v>
      </c>
      <c r="B43" s="56" t="s">
        <v>60</v>
      </c>
      <c r="C43" s="56" t="s">
        <v>60</v>
      </c>
      <c r="D43" s="56" t="s">
        <v>60</v>
      </c>
      <c r="E43" s="56" t="s">
        <v>60</v>
      </c>
      <c r="F43" s="56" t="s">
        <v>60</v>
      </c>
      <c r="G43" s="56" t="s">
        <v>60</v>
      </c>
      <c r="H43" s="56" t="s">
        <v>60</v>
      </c>
      <c r="I43" s="56" t="s">
        <v>60</v>
      </c>
      <c r="J43" s="57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56" t="s">
        <v>64</v>
      </c>
      <c r="Q43" s="58" t="s">
        <v>60</v>
      </c>
    </row>
    <row r="44" spans="1:17" ht="47.25" customHeight="1" x14ac:dyDescent="0.25">
      <c r="A44" s="59" t="s">
        <v>56</v>
      </c>
      <c r="B44" s="60"/>
      <c r="C44" s="60"/>
      <c r="D44" s="60"/>
      <c r="E44" s="60"/>
      <c r="F44" s="42"/>
      <c r="G44" s="42"/>
      <c r="H44" s="42"/>
      <c r="I44" s="43"/>
      <c r="J44" s="44">
        <f t="shared" ref="J44:O44" si="10">J43</f>
        <v>0</v>
      </c>
      <c r="K44" s="44">
        <f t="shared" si="10"/>
        <v>0</v>
      </c>
      <c r="L44" s="44">
        <f t="shared" si="10"/>
        <v>0</v>
      </c>
      <c r="M44" s="44">
        <f t="shared" si="10"/>
        <v>0</v>
      </c>
      <c r="N44" s="44">
        <f t="shared" si="10"/>
        <v>0</v>
      </c>
      <c r="O44" s="44">
        <f t="shared" si="10"/>
        <v>0</v>
      </c>
      <c r="P44" s="45"/>
      <c r="Q44" s="46"/>
    </row>
    <row r="45" spans="1:17" ht="47.25" customHeight="1" x14ac:dyDescent="0.25">
      <c r="A45" s="47" t="s">
        <v>21</v>
      </c>
      <c r="B45" s="6"/>
      <c r="C45" s="6"/>
      <c r="D45" s="48"/>
      <c r="E45" s="6"/>
      <c r="F45" s="6"/>
      <c r="G45" s="6"/>
      <c r="H45" s="6"/>
      <c r="I45" s="6"/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13"/>
      <c r="Q45" s="15"/>
    </row>
    <row r="46" spans="1:17" ht="47.25" customHeight="1" x14ac:dyDescent="0.25">
      <c r="A46" s="49" t="s">
        <v>57</v>
      </c>
      <c r="B46" s="7"/>
      <c r="C46" s="7"/>
      <c r="D46" s="50"/>
      <c r="E46" s="7"/>
      <c r="F46" s="7"/>
      <c r="G46" s="7"/>
      <c r="H46" s="7"/>
      <c r="I46" s="7"/>
      <c r="J46" s="10">
        <f t="shared" ref="J46:O46" si="11">J42</f>
        <v>0</v>
      </c>
      <c r="K46" s="10">
        <f t="shared" si="11"/>
        <v>0</v>
      </c>
      <c r="L46" s="10">
        <f t="shared" si="11"/>
        <v>0</v>
      </c>
      <c r="M46" s="10">
        <f t="shared" si="11"/>
        <v>0</v>
      </c>
      <c r="N46" s="10">
        <f t="shared" si="11"/>
        <v>0</v>
      </c>
      <c r="O46" s="10">
        <f t="shared" si="11"/>
        <v>0</v>
      </c>
      <c r="P46" s="14"/>
      <c r="Q46" s="16"/>
    </row>
    <row r="47" spans="1:17" ht="47.25" customHeight="1" thickBot="1" x14ac:dyDescent="0.3">
      <c r="A47" s="51" t="s">
        <v>58</v>
      </c>
      <c r="B47" s="52"/>
      <c r="C47" s="52"/>
      <c r="D47" s="52"/>
      <c r="E47" s="52"/>
      <c r="F47" s="52"/>
      <c r="G47" s="52"/>
      <c r="H47" s="52"/>
      <c r="I47" s="52"/>
      <c r="J47" s="53">
        <f t="shared" ref="J47:O47" si="12">J43</f>
        <v>0</v>
      </c>
      <c r="K47" s="53">
        <f t="shared" si="12"/>
        <v>0</v>
      </c>
      <c r="L47" s="53">
        <f t="shared" si="12"/>
        <v>0</v>
      </c>
      <c r="M47" s="53">
        <f t="shared" si="12"/>
        <v>0</v>
      </c>
      <c r="N47" s="53">
        <f t="shared" si="12"/>
        <v>0</v>
      </c>
      <c r="O47" s="53">
        <f t="shared" si="12"/>
        <v>0</v>
      </c>
      <c r="P47" s="18"/>
      <c r="Q47" s="19"/>
    </row>
    <row r="48" spans="1:17" s="54" customFormat="1" ht="60" customHeight="1" thickBot="1" x14ac:dyDescent="0.3">
      <c r="A48" s="61" t="s">
        <v>65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3"/>
    </row>
    <row r="49" spans="1:17" ht="90" customHeight="1" thickBot="1" x14ac:dyDescent="0.3">
      <c r="A49" s="55">
        <v>1</v>
      </c>
      <c r="B49" s="56" t="s">
        <v>60</v>
      </c>
      <c r="C49" s="56" t="s">
        <v>60</v>
      </c>
      <c r="D49" s="56" t="s">
        <v>60</v>
      </c>
      <c r="E49" s="56" t="s">
        <v>60</v>
      </c>
      <c r="F49" s="56" t="s">
        <v>60</v>
      </c>
      <c r="G49" s="56" t="s">
        <v>60</v>
      </c>
      <c r="H49" s="56" t="s">
        <v>60</v>
      </c>
      <c r="I49" s="56" t="s">
        <v>60</v>
      </c>
      <c r="J49" s="57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56" t="s">
        <v>65</v>
      </c>
      <c r="Q49" s="58" t="s">
        <v>60</v>
      </c>
    </row>
    <row r="50" spans="1:17" ht="47.25" customHeight="1" x14ac:dyDescent="0.25">
      <c r="A50" s="59" t="s">
        <v>56</v>
      </c>
      <c r="B50" s="60"/>
      <c r="C50" s="60"/>
      <c r="D50" s="60"/>
      <c r="E50" s="60"/>
      <c r="F50" s="42"/>
      <c r="G50" s="42"/>
      <c r="H50" s="42"/>
      <c r="I50" s="43"/>
      <c r="J50" s="44">
        <f t="shared" ref="J50:O50" si="13">J49</f>
        <v>0</v>
      </c>
      <c r="K50" s="44">
        <f t="shared" si="13"/>
        <v>0</v>
      </c>
      <c r="L50" s="44">
        <f t="shared" si="13"/>
        <v>0</v>
      </c>
      <c r="M50" s="44">
        <f t="shared" si="13"/>
        <v>0</v>
      </c>
      <c r="N50" s="44">
        <f t="shared" si="13"/>
        <v>0</v>
      </c>
      <c r="O50" s="44">
        <f t="shared" si="13"/>
        <v>0</v>
      </c>
      <c r="P50" s="45"/>
      <c r="Q50" s="46"/>
    </row>
    <row r="51" spans="1:17" ht="47.25" customHeight="1" x14ac:dyDescent="0.25">
      <c r="A51" s="47" t="s">
        <v>21</v>
      </c>
      <c r="B51" s="6"/>
      <c r="C51" s="6"/>
      <c r="D51" s="48"/>
      <c r="E51" s="6"/>
      <c r="F51" s="6"/>
      <c r="G51" s="6"/>
      <c r="H51" s="6"/>
      <c r="I51" s="6"/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13"/>
      <c r="Q51" s="15"/>
    </row>
    <row r="52" spans="1:17" ht="47.25" customHeight="1" x14ac:dyDescent="0.25">
      <c r="A52" s="49" t="s">
        <v>57</v>
      </c>
      <c r="B52" s="7"/>
      <c r="C52" s="7"/>
      <c r="D52" s="50"/>
      <c r="E52" s="7"/>
      <c r="F52" s="7"/>
      <c r="G52" s="7"/>
      <c r="H52" s="7"/>
      <c r="I52" s="7"/>
      <c r="J52" s="10">
        <f t="shared" ref="J52:O52" si="14">J48</f>
        <v>0</v>
      </c>
      <c r="K52" s="10">
        <f t="shared" si="14"/>
        <v>0</v>
      </c>
      <c r="L52" s="10">
        <f t="shared" si="14"/>
        <v>0</v>
      </c>
      <c r="M52" s="10">
        <f t="shared" si="14"/>
        <v>0</v>
      </c>
      <c r="N52" s="10">
        <f t="shared" si="14"/>
        <v>0</v>
      </c>
      <c r="O52" s="10">
        <f t="shared" si="14"/>
        <v>0</v>
      </c>
      <c r="P52" s="14"/>
      <c r="Q52" s="16"/>
    </row>
    <row r="53" spans="1:17" ht="47.25" customHeight="1" thickBot="1" x14ac:dyDescent="0.3">
      <c r="A53" s="51" t="s">
        <v>58</v>
      </c>
      <c r="B53" s="52"/>
      <c r="C53" s="52"/>
      <c r="D53" s="52"/>
      <c r="E53" s="52"/>
      <c r="F53" s="52"/>
      <c r="G53" s="52"/>
      <c r="H53" s="52"/>
      <c r="I53" s="52"/>
      <c r="J53" s="53">
        <f t="shared" ref="J53:O53" si="15">J49</f>
        <v>0</v>
      </c>
      <c r="K53" s="53">
        <f t="shared" si="15"/>
        <v>0</v>
      </c>
      <c r="L53" s="53">
        <f t="shared" si="15"/>
        <v>0</v>
      </c>
      <c r="M53" s="53">
        <f t="shared" si="15"/>
        <v>0</v>
      </c>
      <c r="N53" s="53">
        <f t="shared" si="15"/>
        <v>0</v>
      </c>
      <c r="O53" s="53">
        <f t="shared" si="15"/>
        <v>0</v>
      </c>
      <c r="P53" s="18"/>
      <c r="Q53" s="19"/>
    </row>
    <row r="54" spans="1:17" s="54" customFormat="1" ht="60" customHeight="1" thickBot="1" x14ac:dyDescent="0.3">
      <c r="A54" s="61" t="s">
        <v>28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3"/>
    </row>
    <row r="55" spans="1:17" s="35" customFormat="1" ht="92.25" customHeight="1" x14ac:dyDescent="0.2">
      <c r="A55" s="36">
        <v>1</v>
      </c>
      <c r="B55" s="37" t="s">
        <v>20</v>
      </c>
      <c r="C55" s="40" t="s">
        <v>44</v>
      </c>
      <c r="D55" s="41" t="s">
        <v>43</v>
      </c>
      <c r="E55" s="37" t="s">
        <v>41</v>
      </c>
      <c r="F55" s="37"/>
      <c r="G55" s="37"/>
      <c r="H55" s="37"/>
      <c r="I55" s="37" t="s">
        <v>42</v>
      </c>
      <c r="J55" s="38">
        <v>4681122.1500000004</v>
      </c>
      <c r="K55" s="38">
        <v>4681122.1500000004</v>
      </c>
      <c r="L55" s="38">
        <v>0</v>
      </c>
      <c r="M55" s="38">
        <v>0</v>
      </c>
      <c r="N55" s="38">
        <v>4681122.1500000004</v>
      </c>
      <c r="O55" s="38">
        <v>0</v>
      </c>
      <c r="P55" s="38" t="s">
        <v>28</v>
      </c>
      <c r="Q55" s="39" t="s">
        <v>22</v>
      </c>
    </row>
    <row r="56" spans="1:17" s="35" customFormat="1" ht="92.25" customHeight="1" x14ac:dyDescent="0.2">
      <c r="A56" s="36">
        <v>2</v>
      </c>
      <c r="B56" s="37" t="s">
        <v>20</v>
      </c>
      <c r="C56" s="40" t="s">
        <v>46</v>
      </c>
      <c r="D56" s="41" t="s">
        <v>47</v>
      </c>
      <c r="E56" s="37" t="s">
        <v>48</v>
      </c>
      <c r="F56" s="37"/>
      <c r="G56" s="37"/>
      <c r="H56" s="37"/>
      <c r="I56" s="37" t="s">
        <v>49</v>
      </c>
      <c r="J56" s="38">
        <v>2956113.72</v>
      </c>
      <c r="K56" s="38">
        <v>2956113.72</v>
      </c>
      <c r="L56" s="38">
        <v>0</v>
      </c>
      <c r="M56" s="38">
        <v>0</v>
      </c>
      <c r="N56" s="38">
        <v>2956113.72</v>
      </c>
      <c r="O56" s="38">
        <v>0</v>
      </c>
      <c r="P56" s="38" t="s">
        <v>28</v>
      </c>
      <c r="Q56" s="39" t="s">
        <v>80</v>
      </c>
    </row>
    <row r="57" spans="1:17" s="35" customFormat="1" ht="92.25" customHeight="1" x14ac:dyDescent="0.2">
      <c r="A57" s="36">
        <v>3</v>
      </c>
      <c r="B57" s="37" t="s">
        <v>20</v>
      </c>
      <c r="C57" s="40" t="s">
        <v>53</v>
      </c>
      <c r="D57" s="41" t="s">
        <v>52</v>
      </c>
      <c r="E57" s="37" t="s">
        <v>51</v>
      </c>
      <c r="F57" s="37"/>
      <c r="G57" s="37"/>
      <c r="H57" s="37"/>
      <c r="I57" s="37" t="s">
        <v>50</v>
      </c>
      <c r="J57" s="38">
        <v>924094.09</v>
      </c>
      <c r="K57" s="38">
        <v>924094.09</v>
      </c>
      <c r="L57" s="38">
        <v>0</v>
      </c>
      <c r="M57" s="38">
        <v>0</v>
      </c>
      <c r="N57" s="38">
        <v>924094.09</v>
      </c>
      <c r="O57" s="38">
        <v>0</v>
      </c>
      <c r="P57" s="38" t="s">
        <v>28</v>
      </c>
      <c r="Q57" s="39" t="s">
        <v>22</v>
      </c>
    </row>
    <row r="58" spans="1:17" s="35" customFormat="1" ht="92.25" customHeight="1" x14ac:dyDescent="0.2">
      <c r="A58" s="36">
        <v>4</v>
      </c>
      <c r="B58" s="37" t="s">
        <v>20</v>
      </c>
      <c r="C58" s="40" t="s">
        <v>24</v>
      </c>
      <c r="D58" s="41" t="s">
        <v>25</v>
      </c>
      <c r="E58" s="37" t="s">
        <v>26</v>
      </c>
      <c r="F58" s="37"/>
      <c r="G58" s="37"/>
      <c r="H58" s="37"/>
      <c r="I58" s="37" t="s">
        <v>27</v>
      </c>
      <c r="J58" s="38">
        <v>425324</v>
      </c>
      <c r="K58" s="38">
        <v>425324</v>
      </c>
      <c r="L58" s="38">
        <v>0</v>
      </c>
      <c r="M58" s="38">
        <v>0</v>
      </c>
      <c r="N58" s="38">
        <v>425324</v>
      </c>
      <c r="O58" s="38">
        <v>0</v>
      </c>
      <c r="P58" s="38" t="s">
        <v>28</v>
      </c>
      <c r="Q58" s="39" t="s">
        <v>22</v>
      </c>
    </row>
    <row r="59" spans="1:17" s="35" customFormat="1" ht="92.25" customHeight="1" x14ac:dyDescent="0.2">
      <c r="A59" s="36">
        <v>5</v>
      </c>
      <c r="B59" s="37" t="s">
        <v>20</v>
      </c>
      <c r="C59" s="40" t="s">
        <v>24</v>
      </c>
      <c r="D59" s="41" t="s">
        <v>25</v>
      </c>
      <c r="E59" s="37" t="s">
        <v>26</v>
      </c>
      <c r="F59" s="37"/>
      <c r="G59" s="37"/>
      <c r="H59" s="37"/>
      <c r="I59" s="37" t="s">
        <v>29</v>
      </c>
      <c r="J59" s="38">
        <v>929418</v>
      </c>
      <c r="K59" s="38">
        <v>929418</v>
      </c>
      <c r="L59" s="38">
        <v>0</v>
      </c>
      <c r="M59" s="38">
        <v>0</v>
      </c>
      <c r="N59" s="38">
        <v>929418</v>
      </c>
      <c r="O59" s="38">
        <v>0</v>
      </c>
      <c r="P59" s="38" t="s">
        <v>28</v>
      </c>
      <c r="Q59" s="39" t="s">
        <v>22</v>
      </c>
    </row>
    <row r="60" spans="1:17" s="35" customFormat="1" ht="92.25" customHeight="1" x14ac:dyDescent="0.2">
      <c r="A60" s="36">
        <v>6</v>
      </c>
      <c r="B60" s="37" t="s">
        <v>20</v>
      </c>
      <c r="C60" s="40" t="s">
        <v>24</v>
      </c>
      <c r="D60" s="41" t="s">
        <v>25</v>
      </c>
      <c r="E60" s="37" t="s">
        <v>30</v>
      </c>
      <c r="F60" s="37"/>
      <c r="G60" s="37"/>
      <c r="H60" s="37"/>
      <c r="I60" s="37" t="s">
        <v>31</v>
      </c>
      <c r="J60" s="38">
        <v>854522.45</v>
      </c>
      <c r="K60" s="38">
        <v>854522.45</v>
      </c>
      <c r="L60" s="38">
        <v>0</v>
      </c>
      <c r="M60" s="38">
        <v>0</v>
      </c>
      <c r="N60" s="38">
        <v>854522.45</v>
      </c>
      <c r="O60" s="38">
        <v>0</v>
      </c>
      <c r="P60" s="38" t="s">
        <v>28</v>
      </c>
      <c r="Q60" s="39" t="s">
        <v>22</v>
      </c>
    </row>
    <row r="61" spans="1:17" s="35" customFormat="1" ht="92.25" customHeight="1" x14ac:dyDescent="0.2">
      <c r="A61" s="36">
        <v>7</v>
      </c>
      <c r="B61" s="37" t="s">
        <v>20</v>
      </c>
      <c r="C61" s="40" t="s">
        <v>24</v>
      </c>
      <c r="D61" s="41" t="s">
        <v>25</v>
      </c>
      <c r="E61" s="37" t="s">
        <v>32</v>
      </c>
      <c r="F61" s="37"/>
      <c r="G61" s="37"/>
      <c r="H61" s="37"/>
      <c r="I61" s="37" t="s">
        <v>33</v>
      </c>
      <c r="J61" s="38">
        <v>604257.15</v>
      </c>
      <c r="K61" s="38">
        <v>604257.15</v>
      </c>
      <c r="L61" s="38">
        <v>0</v>
      </c>
      <c r="M61" s="38">
        <v>0</v>
      </c>
      <c r="N61" s="38">
        <v>604257.15</v>
      </c>
      <c r="O61" s="38">
        <v>0</v>
      </c>
      <c r="P61" s="38" t="s">
        <v>28</v>
      </c>
      <c r="Q61" s="39" t="s">
        <v>22</v>
      </c>
    </row>
    <row r="62" spans="1:17" s="35" customFormat="1" ht="92.25" customHeight="1" x14ac:dyDescent="0.2">
      <c r="A62" s="36">
        <v>8</v>
      </c>
      <c r="B62" s="37" t="s">
        <v>20</v>
      </c>
      <c r="C62" s="40" t="s">
        <v>24</v>
      </c>
      <c r="D62" s="41" t="s">
        <v>25</v>
      </c>
      <c r="E62" s="37" t="s">
        <v>32</v>
      </c>
      <c r="F62" s="37"/>
      <c r="G62" s="37"/>
      <c r="H62" s="37"/>
      <c r="I62" s="37" t="s">
        <v>34</v>
      </c>
      <c r="J62" s="38">
        <v>439912</v>
      </c>
      <c r="K62" s="38">
        <v>439912</v>
      </c>
      <c r="L62" s="38">
        <v>0</v>
      </c>
      <c r="M62" s="38">
        <v>0</v>
      </c>
      <c r="N62" s="38">
        <v>439912</v>
      </c>
      <c r="O62" s="38">
        <v>0</v>
      </c>
      <c r="P62" s="38" t="s">
        <v>28</v>
      </c>
      <c r="Q62" s="39" t="s">
        <v>22</v>
      </c>
    </row>
    <row r="63" spans="1:17" s="35" customFormat="1" ht="92.25" customHeight="1" x14ac:dyDescent="0.2">
      <c r="A63" s="36">
        <v>9</v>
      </c>
      <c r="B63" s="37" t="s">
        <v>20</v>
      </c>
      <c r="C63" s="40" t="s">
        <v>24</v>
      </c>
      <c r="D63" s="41" t="s">
        <v>25</v>
      </c>
      <c r="E63" s="37" t="s">
        <v>35</v>
      </c>
      <c r="F63" s="37"/>
      <c r="G63" s="37"/>
      <c r="H63" s="37"/>
      <c r="I63" s="37" t="s">
        <v>36</v>
      </c>
      <c r="J63" s="38">
        <v>973519</v>
      </c>
      <c r="K63" s="38">
        <v>973519</v>
      </c>
      <c r="L63" s="38">
        <v>0</v>
      </c>
      <c r="M63" s="38">
        <v>0</v>
      </c>
      <c r="N63" s="38">
        <v>973519</v>
      </c>
      <c r="O63" s="38">
        <v>0</v>
      </c>
      <c r="P63" s="38" t="s">
        <v>28</v>
      </c>
      <c r="Q63" s="39" t="s">
        <v>22</v>
      </c>
    </row>
    <row r="64" spans="1:17" s="35" customFormat="1" ht="92.25" customHeight="1" x14ac:dyDescent="0.2">
      <c r="A64" s="36">
        <v>10</v>
      </c>
      <c r="B64" s="37" t="s">
        <v>20</v>
      </c>
      <c r="C64" s="40" t="s">
        <v>24</v>
      </c>
      <c r="D64" s="41" t="s">
        <v>25</v>
      </c>
      <c r="E64" s="37" t="s">
        <v>37</v>
      </c>
      <c r="F64" s="37"/>
      <c r="G64" s="37"/>
      <c r="H64" s="37"/>
      <c r="I64" s="37" t="s">
        <v>38</v>
      </c>
      <c r="J64" s="38">
        <v>1060346</v>
      </c>
      <c r="K64" s="38">
        <v>1060346</v>
      </c>
      <c r="L64" s="38">
        <v>0</v>
      </c>
      <c r="M64" s="38">
        <v>0</v>
      </c>
      <c r="N64" s="38">
        <v>1060346</v>
      </c>
      <c r="O64" s="38">
        <v>0</v>
      </c>
      <c r="P64" s="38" t="s">
        <v>28</v>
      </c>
      <c r="Q64" s="39" t="s">
        <v>22</v>
      </c>
    </row>
    <row r="65" spans="1:17" s="35" customFormat="1" ht="92.25" customHeight="1" thickBot="1" x14ac:dyDescent="0.25">
      <c r="A65" s="36">
        <v>11</v>
      </c>
      <c r="B65" s="37" t="s">
        <v>20</v>
      </c>
      <c r="C65" s="40" t="s">
        <v>24</v>
      </c>
      <c r="D65" s="41" t="s">
        <v>25</v>
      </c>
      <c r="E65" s="37" t="s">
        <v>39</v>
      </c>
      <c r="F65" s="37"/>
      <c r="G65" s="37"/>
      <c r="H65" s="37"/>
      <c r="I65" s="37" t="s">
        <v>40</v>
      </c>
      <c r="J65" s="38">
        <v>2152107.87</v>
      </c>
      <c r="K65" s="38">
        <v>2152107.87</v>
      </c>
      <c r="L65" s="38">
        <v>0</v>
      </c>
      <c r="M65" s="38">
        <v>0</v>
      </c>
      <c r="N65" s="38">
        <v>2152107.87</v>
      </c>
      <c r="O65" s="38">
        <v>0</v>
      </c>
      <c r="P65" s="38" t="s">
        <v>28</v>
      </c>
      <c r="Q65" s="39" t="s">
        <v>22</v>
      </c>
    </row>
    <row r="66" spans="1:17" ht="47.25" customHeight="1" x14ac:dyDescent="0.25">
      <c r="A66" s="59" t="s">
        <v>74</v>
      </c>
      <c r="B66" s="60"/>
      <c r="C66" s="60"/>
      <c r="D66" s="60"/>
      <c r="E66" s="60"/>
      <c r="F66" s="42"/>
      <c r="G66" s="42"/>
      <c r="H66" s="42"/>
      <c r="I66" s="43"/>
      <c r="J66" s="44">
        <f>SUM(J55:J65)</f>
        <v>16000736.43</v>
      </c>
      <c r="K66" s="44">
        <f>SUM(K67:K69)</f>
        <v>16000736.43</v>
      </c>
      <c r="L66" s="44">
        <f t="shared" ref="L66:O66" si="16">SUM(L55:L65)</f>
        <v>0</v>
      </c>
      <c r="M66" s="44">
        <f t="shared" si="16"/>
        <v>0</v>
      </c>
      <c r="N66" s="44">
        <f t="shared" si="16"/>
        <v>16000736.43</v>
      </c>
      <c r="O66" s="44">
        <f t="shared" si="16"/>
        <v>0</v>
      </c>
      <c r="P66" s="45"/>
      <c r="Q66" s="46"/>
    </row>
    <row r="67" spans="1:17" ht="47.25" customHeight="1" x14ac:dyDescent="0.25">
      <c r="A67" s="47" t="s">
        <v>21</v>
      </c>
      <c r="B67" s="6"/>
      <c r="C67" s="6"/>
      <c r="D67" s="48"/>
      <c r="E67" s="6"/>
      <c r="F67" s="6"/>
      <c r="G67" s="6"/>
      <c r="H67" s="6"/>
      <c r="I67" s="6"/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13"/>
      <c r="Q67" s="15"/>
    </row>
    <row r="68" spans="1:17" ht="47.25" customHeight="1" x14ac:dyDescent="0.25">
      <c r="A68" s="49" t="s">
        <v>57</v>
      </c>
      <c r="B68" s="7"/>
      <c r="C68" s="7"/>
      <c r="D68" s="50"/>
      <c r="E68" s="7"/>
      <c r="F68" s="7"/>
      <c r="G68" s="7"/>
      <c r="H68" s="7"/>
      <c r="I68" s="7"/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4"/>
      <c r="Q68" s="16"/>
    </row>
    <row r="69" spans="1:17" ht="47.25" customHeight="1" thickBot="1" x14ac:dyDescent="0.3">
      <c r="A69" s="51" t="s">
        <v>75</v>
      </c>
      <c r="B69" s="52"/>
      <c r="C69" s="52"/>
      <c r="D69" s="52"/>
      <c r="E69" s="52"/>
      <c r="F69" s="52"/>
      <c r="G69" s="52"/>
      <c r="H69" s="52"/>
      <c r="I69" s="52"/>
      <c r="J69" s="53">
        <f>SUM(J55:J65)</f>
        <v>16000736.43</v>
      </c>
      <c r="K69" s="53">
        <f t="shared" ref="K69:O69" si="17">SUM(K55:K65)</f>
        <v>16000736.43</v>
      </c>
      <c r="L69" s="53">
        <f t="shared" si="17"/>
        <v>0</v>
      </c>
      <c r="M69" s="53">
        <f t="shared" si="17"/>
        <v>0</v>
      </c>
      <c r="N69" s="53">
        <f t="shared" si="17"/>
        <v>16000736.43</v>
      </c>
      <c r="O69" s="53">
        <f t="shared" si="17"/>
        <v>0</v>
      </c>
      <c r="P69" s="18"/>
      <c r="Q69" s="19"/>
    </row>
    <row r="70" spans="1:17" s="54" customFormat="1" ht="60" customHeight="1" thickBot="1" x14ac:dyDescent="0.3">
      <c r="A70" s="61" t="s">
        <v>66</v>
      </c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3"/>
    </row>
    <row r="71" spans="1:17" ht="90" customHeight="1" thickBot="1" x14ac:dyDescent="0.3">
      <c r="A71" s="55">
        <v>1</v>
      </c>
      <c r="B71" s="56" t="s">
        <v>60</v>
      </c>
      <c r="C71" s="56" t="s">
        <v>60</v>
      </c>
      <c r="D71" s="56" t="s">
        <v>60</v>
      </c>
      <c r="E71" s="56" t="s">
        <v>60</v>
      </c>
      <c r="F71" s="56" t="s">
        <v>60</v>
      </c>
      <c r="G71" s="56" t="s">
        <v>60</v>
      </c>
      <c r="H71" s="56" t="s">
        <v>60</v>
      </c>
      <c r="I71" s="56" t="s">
        <v>60</v>
      </c>
      <c r="J71" s="57">
        <v>0</v>
      </c>
      <c r="K71" s="57">
        <v>0</v>
      </c>
      <c r="L71" s="57">
        <v>0</v>
      </c>
      <c r="M71" s="57">
        <v>0</v>
      </c>
      <c r="N71" s="57">
        <v>0</v>
      </c>
      <c r="O71" s="57">
        <v>0</v>
      </c>
      <c r="P71" s="56" t="s">
        <v>66</v>
      </c>
      <c r="Q71" s="58" t="s">
        <v>60</v>
      </c>
    </row>
    <row r="72" spans="1:17" ht="47.25" customHeight="1" x14ac:dyDescent="0.25">
      <c r="A72" s="59" t="s">
        <v>56</v>
      </c>
      <c r="B72" s="60"/>
      <c r="C72" s="60"/>
      <c r="D72" s="60"/>
      <c r="E72" s="60"/>
      <c r="F72" s="42"/>
      <c r="G72" s="42"/>
      <c r="H72" s="42"/>
      <c r="I72" s="43"/>
      <c r="J72" s="44">
        <f t="shared" ref="J72:O72" si="18">J71</f>
        <v>0</v>
      </c>
      <c r="K72" s="44">
        <f t="shared" si="18"/>
        <v>0</v>
      </c>
      <c r="L72" s="44">
        <f t="shared" si="18"/>
        <v>0</v>
      </c>
      <c r="M72" s="44">
        <f t="shared" si="18"/>
        <v>0</v>
      </c>
      <c r="N72" s="44">
        <f t="shared" si="18"/>
        <v>0</v>
      </c>
      <c r="O72" s="44">
        <f t="shared" si="18"/>
        <v>0</v>
      </c>
      <c r="P72" s="45"/>
      <c r="Q72" s="46"/>
    </row>
    <row r="73" spans="1:17" ht="47.25" customHeight="1" x14ac:dyDescent="0.25">
      <c r="A73" s="47" t="s">
        <v>21</v>
      </c>
      <c r="B73" s="6"/>
      <c r="C73" s="6"/>
      <c r="D73" s="48"/>
      <c r="E73" s="6"/>
      <c r="F73" s="6"/>
      <c r="G73" s="6"/>
      <c r="H73" s="6"/>
      <c r="I73" s="6"/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13"/>
      <c r="Q73" s="15"/>
    </row>
    <row r="74" spans="1:17" ht="47.25" customHeight="1" x14ac:dyDescent="0.25">
      <c r="A74" s="49" t="s">
        <v>57</v>
      </c>
      <c r="B74" s="7"/>
      <c r="C74" s="7"/>
      <c r="D74" s="50"/>
      <c r="E74" s="7"/>
      <c r="F74" s="7"/>
      <c r="G74" s="7"/>
      <c r="H74" s="7"/>
      <c r="I74" s="7"/>
      <c r="J74" s="10">
        <f t="shared" ref="J74:O74" si="19">J70</f>
        <v>0</v>
      </c>
      <c r="K74" s="10">
        <f t="shared" si="19"/>
        <v>0</v>
      </c>
      <c r="L74" s="10">
        <f t="shared" si="19"/>
        <v>0</v>
      </c>
      <c r="M74" s="10">
        <f t="shared" si="19"/>
        <v>0</v>
      </c>
      <c r="N74" s="10">
        <f t="shared" si="19"/>
        <v>0</v>
      </c>
      <c r="O74" s="10">
        <f t="shared" si="19"/>
        <v>0</v>
      </c>
      <c r="P74" s="14"/>
      <c r="Q74" s="16"/>
    </row>
    <row r="75" spans="1:17" ht="47.25" customHeight="1" thickBot="1" x14ac:dyDescent="0.3">
      <c r="A75" s="51" t="s">
        <v>58</v>
      </c>
      <c r="B75" s="52"/>
      <c r="C75" s="52"/>
      <c r="D75" s="52"/>
      <c r="E75" s="52"/>
      <c r="F75" s="52"/>
      <c r="G75" s="52"/>
      <c r="H75" s="52"/>
      <c r="I75" s="52"/>
      <c r="J75" s="53">
        <f t="shared" ref="J75:O75" si="20">J71</f>
        <v>0</v>
      </c>
      <c r="K75" s="53">
        <f t="shared" si="20"/>
        <v>0</v>
      </c>
      <c r="L75" s="53">
        <f t="shared" si="20"/>
        <v>0</v>
      </c>
      <c r="M75" s="53">
        <f t="shared" si="20"/>
        <v>0</v>
      </c>
      <c r="N75" s="53">
        <f t="shared" si="20"/>
        <v>0</v>
      </c>
      <c r="O75" s="53">
        <f t="shared" si="20"/>
        <v>0</v>
      </c>
      <c r="P75" s="18"/>
      <c r="Q75" s="19"/>
    </row>
    <row r="76" spans="1:17" s="54" customFormat="1" ht="60" customHeight="1" thickBot="1" x14ac:dyDescent="0.3">
      <c r="A76" s="61" t="s">
        <v>67</v>
      </c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3"/>
    </row>
    <row r="77" spans="1:17" ht="90" customHeight="1" thickBot="1" x14ac:dyDescent="0.3">
      <c r="A77" s="55">
        <v>1</v>
      </c>
      <c r="B77" s="56" t="s">
        <v>60</v>
      </c>
      <c r="C77" s="56" t="s">
        <v>60</v>
      </c>
      <c r="D77" s="56" t="s">
        <v>60</v>
      </c>
      <c r="E77" s="56" t="s">
        <v>60</v>
      </c>
      <c r="F77" s="56" t="s">
        <v>60</v>
      </c>
      <c r="G77" s="56" t="s">
        <v>60</v>
      </c>
      <c r="H77" s="56" t="s">
        <v>60</v>
      </c>
      <c r="I77" s="56" t="s">
        <v>60</v>
      </c>
      <c r="J77" s="57">
        <v>0</v>
      </c>
      <c r="K77" s="57">
        <v>0</v>
      </c>
      <c r="L77" s="57">
        <v>0</v>
      </c>
      <c r="M77" s="57">
        <v>0</v>
      </c>
      <c r="N77" s="57">
        <v>0</v>
      </c>
      <c r="O77" s="57">
        <v>0</v>
      </c>
      <c r="P77" s="56" t="s">
        <v>67</v>
      </c>
      <c r="Q77" s="58" t="s">
        <v>60</v>
      </c>
    </row>
    <row r="78" spans="1:17" ht="47.25" customHeight="1" x14ac:dyDescent="0.25">
      <c r="A78" s="59" t="s">
        <v>56</v>
      </c>
      <c r="B78" s="60"/>
      <c r="C78" s="60"/>
      <c r="D78" s="60"/>
      <c r="E78" s="60"/>
      <c r="F78" s="42"/>
      <c r="G78" s="42"/>
      <c r="H78" s="42"/>
      <c r="I78" s="43"/>
      <c r="J78" s="44">
        <f t="shared" ref="J78:O78" si="21">J77</f>
        <v>0</v>
      </c>
      <c r="K78" s="44">
        <f t="shared" si="21"/>
        <v>0</v>
      </c>
      <c r="L78" s="44">
        <f t="shared" si="21"/>
        <v>0</v>
      </c>
      <c r="M78" s="44">
        <f t="shared" si="21"/>
        <v>0</v>
      </c>
      <c r="N78" s="44">
        <f t="shared" si="21"/>
        <v>0</v>
      </c>
      <c r="O78" s="44">
        <f t="shared" si="21"/>
        <v>0</v>
      </c>
      <c r="P78" s="45"/>
      <c r="Q78" s="46"/>
    </row>
    <row r="79" spans="1:17" ht="47.25" customHeight="1" x14ac:dyDescent="0.25">
      <c r="A79" s="47" t="s">
        <v>21</v>
      </c>
      <c r="B79" s="6"/>
      <c r="C79" s="6"/>
      <c r="D79" s="48"/>
      <c r="E79" s="6"/>
      <c r="F79" s="6"/>
      <c r="G79" s="6"/>
      <c r="H79" s="6"/>
      <c r="I79" s="6"/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13"/>
      <c r="Q79" s="15"/>
    </row>
    <row r="80" spans="1:17" ht="47.25" customHeight="1" x14ac:dyDescent="0.25">
      <c r="A80" s="49" t="s">
        <v>57</v>
      </c>
      <c r="B80" s="7"/>
      <c r="C80" s="7"/>
      <c r="D80" s="50"/>
      <c r="E80" s="7"/>
      <c r="F80" s="7"/>
      <c r="G80" s="7"/>
      <c r="H80" s="7"/>
      <c r="I80" s="7"/>
      <c r="J80" s="10">
        <f t="shared" ref="J80:O80" si="22">J76</f>
        <v>0</v>
      </c>
      <c r="K80" s="10">
        <f t="shared" si="22"/>
        <v>0</v>
      </c>
      <c r="L80" s="10">
        <f t="shared" si="22"/>
        <v>0</v>
      </c>
      <c r="M80" s="10">
        <f t="shared" si="22"/>
        <v>0</v>
      </c>
      <c r="N80" s="10">
        <f t="shared" si="22"/>
        <v>0</v>
      </c>
      <c r="O80" s="10">
        <f t="shared" si="22"/>
        <v>0</v>
      </c>
      <c r="P80" s="14"/>
      <c r="Q80" s="16"/>
    </row>
    <row r="81" spans="1:17" ht="47.25" customHeight="1" thickBot="1" x14ac:dyDescent="0.3">
      <c r="A81" s="51" t="s">
        <v>78</v>
      </c>
      <c r="B81" s="52"/>
      <c r="C81" s="52"/>
      <c r="D81" s="52"/>
      <c r="E81" s="52"/>
      <c r="F81" s="52"/>
      <c r="G81" s="52"/>
      <c r="H81" s="52"/>
      <c r="I81" s="52"/>
      <c r="J81" s="53">
        <f t="shared" ref="J81:O81" si="23">J77</f>
        <v>0</v>
      </c>
      <c r="K81" s="53">
        <f t="shared" si="23"/>
        <v>0</v>
      </c>
      <c r="L81" s="53">
        <f t="shared" si="23"/>
        <v>0</v>
      </c>
      <c r="M81" s="53">
        <f t="shared" si="23"/>
        <v>0</v>
      </c>
      <c r="N81" s="53">
        <f t="shared" si="23"/>
        <v>0</v>
      </c>
      <c r="O81" s="53">
        <f t="shared" si="23"/>
        <v>0</v>
      </c>
      <c r="P81" s="18"/>
      <c r="Q81" s="19"/>
    </row>
    <row r="82" spans="1:17" s="54" customFormat="1" ht="60" customHeight="1" thickBot="1" x14ac:dyDescent="0.3">
      <c r="A82" s="61" t="s">
        <v>54</v>
      </c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3"/>
    </row>
    <row r="83" spans="1:17" s="35" customFormat="1" ht="92.25" customHeight="1" x14ac:dyDescent="0.2">
      <c r="A83" s="36">
        <v>1</v>
      </c>
      <c r="B83" s="37" t="s">
        <v>20</v>
      </c>
      <c r="C83" s="40" t="s">
        <v>44</v>
      </c>
      <c r="D83" s="41" t="s">
        <v>43</v>
      </c>
      <c r="E83" s="37" t="s">
        <v>41</v>
      </c>
      <c r="F83" s="37"/>
      <c r="G83" s="37"/>
      <c r="H83" s="37"/>
      <c r="I83" s="37" t="s">
        <v>42</v>
      </c>
      <c r="J83" s="38">
        <v>4681122.1500000004</v>
      </c>
      <c r="K83" s="38">
        <v>4681122.1500000004</v>
      </c>
      <c r="L83" s="38">
        <v>0</v>
      </c>
      <c r="M83" s="38">
        <v>0</v>
      </c>
      <c r="N83" s="38">
        <v>4681122.1500000004</v>
      </c>
      <c r="O83" s="38">
        <v>0</v>
      </c>
      <c r="P83" s="38" t="s">
        <v>54</v>
      </c>
      <c r="Q83" s="39" t="s">
        <v>22</v>
      </c>
    </row>
    <row r="84" spans="1:17" s="35" customFormat="1" ht="109.5" customHeight="1" x14ac:dyDescent="0.2">
      <c r="A84" s="36">
        <v>2</v>
      </c>
      <c r="B84" s="37" t="s">
        <v>20</v>
      </c>
      <c r="C84" s="40" t="s">
        <v>46</v>
      </c>
      <c r="D84" s="41" t="s">
        <v>47</v>
      </c>
      <c r="E84" s="37" t="s">
        <v>48</v>
      </c>
      <c r="F84" s="37"/>
      <c r="G84" s="37"/>
      <c r="H84" s="37"/>
      <c r="I84" s="37" t="s">
        <v>49</v>
      </c>
      <c r="J84" s="38">
        <v>2956113.72</v>
      </c>
      <c r="K84" s="38">
        <v>2956113.72</v>
      </c>
      <c r="L84" s="38">
        <v>0</v>
      </c>
      <c r="M84" s="38">
        <v>0</v>
      </c>
      <c r="N84" s="38">
        <v>2956113.72</v>
      </c>
      <c r="O84" s="38">
        <v>0</v>
      </c>
      <c r="P84" s="38" t="s">
        <v>54</v>
      </c>
      <c r="Q84" s="39"/>
    </row>
    <row r="85" spans="1:17" s="35" customFormat="1" ht="109.5" customHeight="1" thickBot="1" x14ac:dyDescent="0.25">
      <c r="A85" s="36">
        <v>3</v>
      </c>
      <c r="B85" s="37" t="s">
        <v>20</v>
      </c>
      <c r="C85" s="40" t="s">
        <v>53</v>
      </c>
      <c r="D85" s="41" t="s">
        <v>52</v>
      </c>
      <c r="E85" s="37" t="s">
        <v>51</v>
      </c>
      <c r="F85" s="37"/>
      <c r="G85" s="37"/>
      <c r="H85" s="37"/>
      <c r="I85" s="37" t="s">
        <v>50</v>
      </c>
      <c r="J85" s="38">
        <v>924094.09</v>
      </c>
      <c r="K85" s="38">
        <v>924094.09</v>
      </c>
      <c r="L85" s="38">
        <v>0</v>
      </c>
      <c r="M85" s="38">
        <v>0</v>
      </c>
      <c r="N85" s="38">
        <v>924094.09</v>
      </c>
      <c r="O85" s="38">
        <v>0</v>
      </c>
      <c r="P85" s="38" t="s">
        <v>54</v>
      </c>
      <c r="Q85" s="39" t="s">
        <v>22</v>
      </c>
    </row>
    <row r="86" spans="1:17" ht="47.25" customHeight="1" x14ac:dyDescent="0.25">
      <c r="A86" s="59" t="s">
        <v>76</v>
      </c>
      <c r="B86" s="60"/>
      <c r="C86" s="60"/>
      <c r="D86" s="60"/>
      <c r="E86" s="60"/>
      <c r="F86" s="42"/>
      <c r="G86" s="42"/>
      <c r="H86" s="42"/>
      <c r="I86" s="43"/>
      <c r="J86" s="44">
        <f>SUM(J83:J85)</f>
        <v>8561329.9600000009</v>
      </c>
      <c r="K86" s="44">
        <f>SUM(K87:K89)</f>
        <v>8561329.9600000009</v>
      </c>
      <c r="L86" s="44">
        <f t="shared" ref="L86:O86" si="24">SUM(L83:L85)</f>
        <v>0</v>
      </c>
      <c r="M86" s="44">
        <f t="shared" si="24"/>
        <v>0</v>
      </c>
      <c r="N86" s="44">
        <f t="shared" si="24"/>
        <v>8561329.9600000009</v>
      </c>
      <c r="O86" s="44">
        <f t="shared" si="24"/>
        <v>0</v>
      </c>
      <c r="P86" s="45"/>
      <c r="Q86" s="46"/>
    </row>
    <row r="87" spans="1:17" ht="47.25" customHeight="1" x14ac:dyDescent="0.25">
      <c r="A87" s="47" t="s">
        <v>21</v>
      </c>
      <c r="B87" s="6"/>
      <c r="C87" s="6"/>
      <c r="D87" s="48"/>
      <c r="E87" s="6"/>
      <c r="F87" s="6"/>
      <c r="G87" s="6"/>
      <c r="H87" s="6"/>
      <c r="I87" s="6"/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13"/>
      <c r="Q87" s="15"/>
    </row>
    <row r="88" spans="1:17" ht="47.25" customHeight="1" x14ac:dyDescent="0.25">
      <c r="A88" s="49" t="s">
        <v>57</v>
      </c>
      <c r="B88" s="7"/>
      <c r="C88" s="7"/>
      <c r="D88" s="50"/>
      <c r="E88" s="7"/>
      <c r="F88" s="7"/>
      <c r="G88" s="7"/>
      <c r="H88" s="7"/>
      <c r="I88" s="7"/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f t="shared" ref="O88" si="25">O84</f>
        <v>0</v>
      </c>
      <c r="P88" s="14"/>
      <c r="Q88" s="16"/>
    </row>
    <row r="89" spans="1:17" ht="47.25" customHeight="1" thickBot="1" x14ac:dyDescent="0.3">
      <c r="A89" s="51" t="s">
        <v>77</v>
      </c>
      <c r="B89" s="52"/>
      <c r="C89" s="52"/>
      <c r="D89" s="52"/>
      <c r="E89" s="52"/>
      <c r="F89" s="52"/>
      <c r="G89" s="52"/>
      <c r="H89" s="52"/>
      <c r="I89" s="52"/>
      <c r="J89" s="53">
        <f>SUM(J83:J85)</f>
        <v>8561329.9600000009</v>
      </c>
      <c r="K89" s="53">
        <f t="shared" ref="K89:O89" si="26">SUM(K83:K85)</f>
        <v>8561329.9600000009</v>
      </c>
      <c r="L89" s="53">
        <f t="shared" si="26"/>
        <v>0</v>
      </c>
      <c r="M89" s="53">
        <f t="shared" si="26"/>
        <v>0</v>
      </c>
      <c r="N89" s="53">
        <f t="shared" si="26"/>
        <v>8561329.9600000009</v>
      </c>
      <c r="O89" s="53">
        <f t="shared" si="26"/>
        <v>0</v>
      </c>
      <c r="P89" s="18"/>
      <c r="Q89" s="19"/>
    </row>
    <row r="90" spans="1:17" s="54" customFormat="1" ht="60" customHeight="1" thickBot="1" x14ac:dyDescent="0.3">
      <c r="A90" s="61" t="s">
        <v>68</v>
      </c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3"/>
    </row>
    <row r="91" spans="1:17" ht="90" customHeight="1" thickBot="1" x14ac:dyDescent="0.3">
      <c r="A91" s="55">
        <v>1</v>
      </c>
      <c r="B91" s="56" t="s">
        <v>60</v>
      </c>
      <c r="C91" s="56" t="s">
        <v>60</v>
      </c>
      <c r="D91" s="56" t="s">
        <v>60</v>
      </c>
      <c r="E91" s="56" t="s">
        <v>60</v>
      </c>
      <c r="F91" s="56" t="s">
        <v>60</v>
      </c>
      <c r="G91" s="56" t="s">
        <v>60</v>
      </c>
      <c r="H91" s="56" t="s">
        <v>60</v>
      </c>
      <c r="I91" s="56" t="s">
        <v>60</v>
      </c>
      <c r="J91" s="57">
        <v>0</v>
      </c>
      <c r="K91" s="57">
        <v>0</v>
      </c>
      <c r="L91" s="57">
        <v>0</v>
      </c>
      <c r="M91" s="57">
        <v>0</v>
      </c>
      <c r="N91" s="57">
        <v>0</v>
      </c>
      <c r="O91" s="57">
        <v>0</v>
      </c>
      <c r="P91" s="56" t="s">
        <v>68</v>
      </c>
      <c r="Q91" s="58" t="s">
        <v>60</v>
      </c>
    </row>
    <row r="92" spans="1:17" ht="47.25" customHeight="1" x14ac:dyDescent="0.25">
      <c r="A92" s="59" t="s">
        <v>56</v>
      </c>
      <c r="B92" s="60"/>
      <c r="C92" s="60"/>
      <c r="D92" s="60"/>
      <c r="E92" s="60"/>
      <c r="F92" s="42"/>
      <c r="G92" s="42"/>
      <c r="H92" s="42"/>
      <c r="I92" s="43"/>
      <c r="J92" s="44">
        <f t="shared" ref="J92:O92" si="27">J91</f>
        <v>0</v>
      </c>
      <c r="K92" s="44">
        <f t="shared" si="27"/>
        <v>0</v>
      </c>
      <c r="L92" s="44">
        <f t="shared" si="27"/>
        <v>0</v>
      </c>
      <c r="M92" s="44">
        <f t="shared" si="27"/>
        <v>0</v>
      </c>
      <c r="N92" s="44">
        <f t="shared" si="27"/>
        <v>0</v>
      </c>
      <c r="O92" s="44">
        <f t="shared" si="27"/>
        <v>0</v>
      </c>
      <c r="P92" s="45"/>
      <c r="Q92" s="46"/>
    </row>
    <row r="93" spans="1:17" ht="47.25" customHeight="1" x14ac:dyDescent="0.25">
      <c r="A93" s="47" t="s">
        <v>21</v>
      </c>
      <c r="B93" s="6"/>
      <c r="C93" s="6"/>
      <c r="D93" s="48"/>
      <c r="E93" s="6"/>
      <c r="F93" s="6"/>
      <c r="G93" s="6"/>
      <c r="H93" s="6"/>
      <c r="I93" s="6"/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13"/>
      <c r="Q93" s="15"/>
    </row>
    <row r="94" spans="1:17" ht="47.25" customHeight="1" x14ac:dyDescent="0.25">
      <c r="A94" s="49" t="s">
        <v>57</v>
      </c>
      <c r="B94" s="7"/>
      <c r="C94" s="7"/>
      <c r="D94" s="50"/>
      <c r="E94" s="7"/>
      <c r="F94" s="7"/>
      <c r="G94" s="7"/>
      <c r="H94" s="7"/>
      <c r="I94" s="7"/>
      <c r="J94" s="10">
        <f t="shared" ref="J94:O94" si="28">J90</f>
        <v>0</v>
      </c>
      <c r="K94" s="10">
        <f t="shared" si="28"/>
        <v>0</v>
      </c>
      <c r="L94" s="10">
        <f t="shared" si="28"/>
        <v>0</v>
      </c>
      <c r="M94" s="10">
        <f t="shared" si="28"/>
        <v>0</v>
      </c>
      <c r="N94" s="10">
        <f t="shared" si="28"/>
        <v>0</v>
      </c>
      <c r="O94" s="10">
        <f t="shared" si="28"/>
        <v>0</v>
      </c>
      <c r="P94" s="14"/>
      <c r="Q94" s="16"/>
    </row>
    <row r="95" spans="1:17" ht="47.25" customHeight="1" thickBot="1" x14ac:dyDescent="0.3">
      <c r="A95" s="51" t="s">
        <v>58</v>
      </c>
      <c r="B95" s="52"/>
      <c r="C95" s="52"/>
      <c r="D95" s="52"/>
      <c r="E95" s="52"/>
      <c r="F95" s="52"/>
      <c r="G95" s="52"/>
      <c r="H95" s="52"/>
      <c r="I95" s="52"/>
      <c r="J95" s="53">
        <f t="shared" ref="J95:O95" si="29">J91</f>
        <v>0</v>
      </c>
      <c r="K95" s="53">
        <f t="shared" si="29"/>
        <v>0</v>
      </c>
      <c r="L95" s="53">
        <f t="shared" si="29"/>
        <v>0</v>
      </c>
      <c r="M95" s="53">
        <f t="shared" si="29"/>
        <v>0</v>
      </c>
      <c r="N95" s="53">
        <f t="shared" si="29"/>
        <v>0</v>
      </c>
      <c r="O95" s="53">
        <f t="shared" si="29"/>
        <v>0</v>
      </c>
      <c r="P95" s="18"/>
      <c r="Q95" s="19"/>
    </row>
    <row r="96" spans="1:17" s="54" customFormat="1" ht="60" customHeight="1" thickBot="1" x14ac:dyDescent="0.3">
      <c r="A96" s="64" t="s">
        <v>69</v>
      </c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6"/>
    </row>
    <row r="97" spans="1:17" s="25" customFormat="1" ht="47.25" customHeight="1" x14ac:dyDescent="0.25">
      <c r="A97" s="67" t="s">
        <v>55</v>
      </c>
      <c r="B97" s="68"/>
      <c r="C97" s="68"/>
      <c r="D97" s="68"/>
      <c r="E97" s="11"/>
      <c r="F97" s="11"/>
      <c r="G97" s="11"/>
      <c r="H97" s="11"/>
      <c r="I97" s="11"/>
      <c r="J97" s="12">
        <f>SUM(J14+J20+J26+J32+J38+J44+J50+J66+J72+J78+J86+J92)</f>
        <v>32001472.859999999</v>
      </c>
      <c r="K97" s="12">
        <f>SUM(K98:K100)</f>
        <v>32001472.859999996</v>
      </c>
      <c r="L97" s="12">
        <f t="shared" ref="L97:O97" si="30">SUM(L14+L20+L26+L32+L38+L44+L50+L66+L72+L78+L86+L92)</f>
        <v>0</v>
      </c>
      <c r="M97" s="12">
        <f t="shared" si="30"/>
        <v>0</v>
      </c>
      <c r="N97" s="12">
        <f t="shared" si="30"/>
        <v>32001472.859999999</v>
      </c>
      <c r="O97" s="12">
        <f t="shared" si="30"/>
        <v>0</v>
      </c>
      <c r="P97" s="27"/>
      <c r="Q97" s="28"/>
    </row>
    <row r="98" spans="1:17" s="25" customFormat="1" ht="47.25" customHeight="1" x14ac:dyDescent="0.25">
      <c r="A98" s="29" t="s">
        <v>21</v>
      </c>
      <c r="B98" s="30"/>
      <c r="C98" s="30"/>
      <c r="D98" s="6"/>
      <c r="E98" s="6"/>
      <c r="F98" s="6"/>
      <c r="G98" s="6"/>
      <c r="H98" s="6"/>
      <c r="I98" s="6"/>
      <c r="J98" s="9">
        <f t="shared" ref="J98:J100" si="31">SUM(J15+J21+J27+J33+J39+J45+J51+J67+J73+J79+J87+J93)</f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13"/>
      <c r="Q98" s="15"/>
    </row>
    <row r="99" spans="1:17" s="25" customFormat="1" ht="47.25" customHeight="1" x14ac:dyDescent="0.25">
      <c r="A99" s="31" t="s">
        <v>23</v>
      </c>
      <c r="B99" s="32"/>
      <c r="C99" s="32"/>
      <c r="D99" s="7"/>
      <c r="E99" s="7"/>
      <c r="F99" s="7"/>
      <c r="G99" s="7"/>
      <c r="H99" s="7"/>
      <c r="I99" s="7"/>
      <c r="J99" s="10">
        <f t="shared" si="31"/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4"/>
      <c r="Q99" s="16"/>
    </row>
    <row r="100" spans="1:17" s="25" customFormat="1" ht="47.25" customHeight="1" thickBot="1" x14ac:dyDescent="0.3">
      <c r="A100" s="33" t="s">
        <v>79</v>
      </c>
      <c r="B100" s="34"/>
      <c r="C100" s="34"/>
      <c r="D100" s="8"/>
      <c r="E100" s="8"/>
      <c r="F100" s="8"/>
      <c r="G100" s="8"/>
      <c r="H100" s="8"/>
      <c r="I100" s="8"/>
      <c r="J100" s="17">
        <f t="shared" si="31"/>
        <v>32001472.859999999</v>
      </c>
      <c r="K100" s="17">
        <f>K6+K7+K8+K9+K10+K11+K12+K13+K55+K56+K57+K58+K59+K60+K61+K62+K63+K64+K65+K83+K84+K85</f>
        <v>32001472.859999996</v>
      </c>
      <c r="L100" s="17">
        <v>0</v>
      </c>
      <c r="M100" s="17">
        <v>0</v>
      </c>
      <c r="N100" s="17">
        <f>N6+N7+N8+N9+N10+N11+N12+N13+N55+N56+N57+N58+N59+N60+N61+N62+N63+N64+N65+N83+N84+N85</f>
        <v>32001472.859999996</v>
      </c>
      <c r="O100" s="17">
        <v>0</v>
      </c>
      <c r="P100" s="18"/>
      <c r="Q100" s="19"/>
    </row>
    <row r="101" spans="1:17" ht="63" customHeight="1" x14ac:dyDescent="0.25">
      <c r="A101" s="20"/>
      <c r="B101" s="21"/>
      <c r="C101" s="21"/>
      <c r="D101" s="21"/>
      <c r="E101" s="21"/>
      <c r="F101" s="21"/>
      <c r="G101" s="21"/>
      <c r="H101" s="21"/>
      <c r="I101" s="21"/>
      <c r="J101" s="22"/>
      <c r="K101" s="22"/>
      <c r="L101" s="23"/>
      <c r="M101" s="23"/>
      <c r="N101" s="23"/>
      <c r="O101" s="23"/>
      <c r="P101" s="23"/>
      <c r="Q101" s="23"/>
    </row>
    <row r="102" spans="1:17" ht="51.75" customHeight="1" x14ac:dyDescent="0.25"/>
    <row r="103" spans="1:17" ht="57" customHeight="1" x14ac:dyDescent="0.25"/>
    <row r="104" spans="1:17" ht="61.5" customHeight="1" x14ac:dyDescent="0.25"/>
    <row r="105" spans="1:17" ht="43.15" customHeight="1" x14ac:dyDescent="0.25"/>
    <row r="106" spans="1:17" ht="161.44999999999999" customHeight="1" x14ac:dyDescent="0.25"/>
    <row r="107" spans="1:17" ht="43.15" customHeight="1" x14ac:dyDescent="0.25"/>
    <row r="108" spans="1:17" ht="138.6" customHeight="1" x14ac:dyDescent="0.25"/>
    <row r="109" spans="1:17" ht="43.15" customHeight="1" x14ac:dyDescent="0.25"/>
    <row r="110" spans="1:17" ht="132" customHeight="1" x14ac:dyDescent="0.25"/>
    <row r="111" spans="1:17" ht="43.15" customHeight="1" x14ac:dyDescent="0.25"/>
    <row r="112" spans="1:17" ht="183.6" customHeight="1" x14ac:dyDescent="0.25"/>
    <row r="113" ht="189.6" customHeight="1" x14ac:dyDescent="0.25"/>
    <row r="114" ht="43.15" customHeight="1" x14ac:dyDescent="0.25"/>
    <row r="115" ht="101.45" customHeight="1" x14ac:dyDescent="0.25"/>
    <row r="116" ht="43.15" customHeight="1" x14ac:dyDescent="0.25"/>
    <row r="117" ht="150.6" customHeight="1" x14ac:dyDescent="0.25"/>
    <row r="118" ht="43.15" customHeight="1" x14ac:dyDescent="0.25"/>
    <row r="119" ht="156.6" customHeight="1" x14ac:dyDescent="0.25"/>
    <row r="120" ht="155.44999999999999" customHeight="1" x14ac:dyDescent="0.25"/>
    <row r="121" ht="151.9" customHeight="1" x14ac:dyDescent="0.25"/>
    <row r="122" ht="156" customHeight="1" x14ac:dyDescent="0.25"/>
    <row r="123" ht="90" customHeight="1" x14ac:dyDescent="0.25"/>
    <row r="124" ht="90" customHeight="1" x14ac:dyDescent="0.25"/>
    <row r="125" ht="90" customHeight="1" x14ac:dyDescent="0.25"/>
    <row r="126" ht="90" customHeight="1" x14ac:dyDescent="0.25"/>
    <row r="127" ht="90" customHeight="1" x14ac:dyDescent="0.25"/>
    <row r="128" ht="90" customHeight="1" x14ac:dyDescent="0.25"/>
    <row r="129" ht="90" customHeight="1" x14ac:dyDescent="0.25"/>
    <row r="130" ht="90" customHeight="1" x14ac:dyDescent="0.25"/>
    <row r="131" ht="90" customHeight="1" x14ac:dyDescent="0.25"/>
    <row r="132" ht="90" customHeight="1" x14ac:dyDescent="0.25"/>
    <row r="133" ht="90" customHeight="1" x14ac:dyDescent="0.25"/>
    <row r="134" ht="90" customHeight="1" x14ac:dyDescent="0.25"/>
    <row r="135" ht="90" customHeight="1" x14ac:dyDescent="0.25"/>
    <row r="136" ht="43.15" customHeight="1" x14ac:dyDescent="0.25"/>
    <row r="137" ht="195" customHeight="1" x14ac:dyDescent="0.25"/>
    <row r="138" ht="243.6" customHeight="1" x14ac:dyDescent="0.25"/>
    <row r="139" ht="43.15" customHeight="1" x14ac:dyDescent="0.25"/>
    <row r="140" ht="60" customHeight="1" x14ac:dyDescent="0.25"/>
    <row r="141" ht="60" customHeight="1" x14ac:dyDescent="0.25"/>
    <row r="142" ht="60" customHeight="1" x14ac:dyDescent="0.25"/>
    <row r="143" ht="60" customHeight="1" x14ac:dyDescent="0.25"/>
    <row r="144" ht="60" customHeight="1" x14ac:dyDescent="0.25"/>
    <row r="145" ht="60" customHeight="1" x14ac:dyDescent="0.25"/>
    <row r="146" ht="60" customHeight="1" x14ac:dyDescent="0.25"/>
    <row r="147" ht="156" customHeight="1" x14ac:dyDescent="0.25"/>
    <row r="148" ht="60" customHeight="1" x14ac:dyDescent="0.25"/>
    <row r="149" ht="43.15" customHeight="1" x14ac:dyDescent="0.25"/>
    <row r="150" ht="100.15" customHeight="1" x14ac:dyDescent="0.25"/>
    <row r="151" ht="100.15" customHeight="1" x14ac:dyDescent="0.25"/>
    <row r="152" ht="100.15" customHeight="1" x14ac:dyDescent="0.25"/>
    <row r="153" ht="100.15" customHeight="1" x14ac:dyDescent="0.25"/>
    <row r="154" ht="43.15" customHeight="1" x14ac:dyDescent="0.25"/>
    <row r="155" ht="87.6" customHeight="1" x14ac:dyDescent="0.25"/>
    <row r="156" ht="87.6" customHeight="1" x14ac:dyDescent="0.25"/>
    <row r="157" ht="87.6" customHeight="1" x14ac:dyDescent="0.25"/>
    <row r="158" ht="43.15" customHeight="1" x14ac:dyDescent="0.25"/>
    <row r="159" ht="217.15" customHeight="1" x14ac:dyDescent="0.25"/>
    <row r="160" ht="325.14999999999998" customHeight="1" x14ac:dyDescent="0.25"/>
    <row r="161" spans="18:18" ht="43.15" customHeight="1" x14ac:dyDescent="0.25"/>
    <row r="162" spans="18:18" ht="118.15" customHeight="1" x14ac:dyDescent="0.25"/>
    <row r="163" spans="18:18" ht="43.15" customHeight="1" x14ac:dyDescent="0.25"/>
    <row r="164" spans="18:18" ht="80.45" customHeight="1" x14ac:dyDescent="0.25"/>
    <row r="165" spans="18:18" ht="43.15" customHeight="1" x14ac:dyDescent="0.25"/>
    <row r="166" spans="18:18" ht="60" customHeight="1" x14ac:dyDescent="0.25"/>
    <row r="167" spans="18:18" ht="43.15" customHeight="1" x14ac:dyDescent="0.25"/>
    <row r="168" spans="18:18" ht="112.15" customHeight="1" x14ac:dyDescent="0.25"/>
    <row r="169" spans="18:18" ht="43.15" customHeight="1" x14ac:dyDescent="0.25"/>
    <row r="170" spans="18:18" x14ac:dyDescent="0.25">
      <c r="R170" s="4"/>
    </row>
    <row r="173" spans="18:18" ht="30" customHeight="1" x14ac:dyDescent="0.25"/>
  </sheetData>
  <mergeCells count="41">
    <mergeCell ref="N1:Q1"/>
    <mergeCell ref="A36:Q36"/>
    <mergeCell ref="A3:A4"/>
    <mergeCell ref="B3:B4"/>
    <mergeCell ref="C3:C4"/>
    <mergeCell ref="D3:D4"/>
    <mergeCell ref="E3:E4"/>
    <mergeCell ref="F3:F4"/>
    <mergeCell ref="G3:G4"/>
    <mergeCell ref="A50:E50"/>
    <mergeCell ref="A97:D97"/>
    <mergeCell ref="H3:H4"/>
    <mergeCell ref="I3:I4"/>
    <mergeCell ref="A2:Q2"/>
    <mergeCell ref="J3:J4"/>
    <mergeCell ref="K3:O3"/>
    <mergeCell ref="P3:P4"/>
    <mergeCell ref="Q3:Q4"/>
    <mergeCell ref="A14:E14"/>
    <mergeCell ref="A18:Q18"/>
    <mergeCell ref="A20:E20"/>
    <mergeCell ref="A24:Q24"/>
    <mergeCell ref="A26:E26"/>
    <mergeCell ref="A30:Q30"/>
    <mergeCell ref="A32:E32"/>
    <mergeCell ref="A86:E86"/>
    <mergeCell ref="A90:Q90"/>
    <mergeCell ref="A92:E92"/>
    <mergeCell ref="A96:Q96"/>
    <mergeCell ref="A5:Q5"/>
    <mergeCell ref="A78:E78"/>
    <mergeCell ref="A70:Q70"/>
    <mergeCell ref="A72:E72"/>
    <mergeCell ref="A76:Q76"/>
    <mergeCell ref="A82:Q82"/>
    <mergeCell ref="A54:Q54"/>
    <mergeCell ref="A66:E66"/>
    <mergeCell ref="A38:E38"/>
    <mergeCell ref="A42:Q42"/>
    <mergeCell ref="A44:E44"/>
    <mergeCell ref="A48:Q48"/>
  </mergeCells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5" t="s">
        <v>7</v>
      </c>
    </row>
    <row r="3" spans="2:2" ht="31.5" x14ac:dyDescent="0.25">
      <c r="B3" s="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2025_СЗ</vt:lpstr>
      <vt:lpstr>Лист2</vt:lpstr>
      <vt:lpstr>'2025_СЗ'!Область_печати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u1605</cp:lastModifiedBy>
  <cp:lastPrinted>2023-12-28T07:12:08Z</cp:lastPrinted>
  <dcterms:created xsi:type="dcterms:W3CDTF">2021-07-02T07:35:59Z</dcterms:created>
  <dcterms:modified xsi:type="dcterms:W3CDTF">2025-01-22T12:37:10Z</dcterms:modified>
</cp:coreProperties>
</file>