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СЗ_2026 год\на сайт\"/>
    </mc:Choice>
  </mc:AlternateContent>
  <xr:revisionPtr revIDLastSave="0" documentId="13_ncr:1_{816589B7-7D38-4BC7-845E-0E83BECD1241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2026_СЗ" sheetId="6" r:id="rId1"/>
    <sheet name="Лист2" sheetId="4" state="hidden" r:id="rId2"/>
  </sheets>
  <definedNames>
    <definedName name="_xlnm._FilterDatabase" localSheetId="0" hidden="1">'2026_СЗ'!$Q$37:$R$117</definedName>
    <definedName name="_xlnm.Print_Area" localSheetId="0">'2026_СЗ'!$A$1:$Q$74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84" i="6" l="1"/>
  <c r="L84" i="6"/>
  <c r="M84" i="6"/>
  <c r="N84" i="6"/>
  <c r="O84" i="6"/>
  <c r="J84" i="6"/>
  <c r="K83" i="6"/>
  <c r="L83" i="6"/>
  <c r="M83" i="6"/>
  <c r="N83" i="6"/>
  <c r="O83" i="6"/>
  <c r="J83" i="6"/>
  <c r="K82" i="6"/>
  <c r="L82" i="6"/>
  <c r="M82" i="6"/>
  <c r="N82" i="6"/>
  <c r="O82" i="6"/>
  <c r="J82" i="6"/>
  <c r="K81" i="6"/>
  <c r="L81" i="6"/>
  <c r="M81" i="6"/>
  <c r="N81" i="6"/>
  <c r="O81" i="6"/>
  <c r="J81" i="6"/>
  <c r="O79" i="6" l="1"/>
  <c r="N79" i="6"/>
  <c r="M79" i="6"/>
  <c r="L79" i="6"/>
  <c r="K79" i="6" s="1"/>
  <c r="O76" i="6"/>
  <c r="N76" i="6"/>
  <c r="M76" i="6"/>
  <c r="L76" i="6"/>
  <c r="K76" i="6"/>
  <c r="K70" i="6"/>
  <c r="K69" i="6"/>
  <c r="K68" i="6"/>
  <c r="K67" i="6"/>
  <c r="L73" i="6"/>
  <c r="M73" i="6"/>
  <c r="N73" i="6"/>
  <c r="O73" i="6"/>
  <c r="J73" i="6"/>
  <c r="L70" i="6"/>
  <c r="M70" i="6"/>
  <c r="N70" i="6"/>
  <c r="O70" i="6"/>
  <c r="J70" i="6"/>
  <c r="O65" i="6"/>
  <c r="N65" i="6"/>
  <c r="K65" i="6" s="1"/>
  <c r="M65" i="6"/>
  <c r="L65" i="6"/>
  <c r="O62" i="6"/>
  <c r="N62" i="6"/>
  <c r="M62" i="6"/>
  <c r="L62" i="6"/>
  <c r="K62" i="6"/>
  <c r="O59" i="6"/>
  <c r="N59" i="6"/>
  <c r="M59" i="6"/>
  <c r="L59" i="6"/>
  <c r="K59" i="6" s="1"/>
  <c r="O56" i="6"/>
  <c r="N56" i="6"/>
  <c r="M56" i="6"/>
  <c r="L56" i="6"/>
  <c r="K56" i="6"/>
  <c r="O53" i="6"/>
  <c r="N53" i="6"/>
  <c r="M53" i="6"/>
  <c r="L53" i="6"/>
  <c r="K53" i="6"/>
  <c r="O50" i="6"/>
  <c r="N50" i="6"/>
  <c r="M50" i="6"/>
  <c r="L50" i="6"/>
  <c r="K50" i="6"/>
  <c r="O47" i="6"/>
  <c r="N47" i="6"/>
  <c r="M47" i="6"/>
  <c r="L47" i="6"/>
  <c r="K47" i="6" s="1"/>
  <c r="O44" i="6"/>
  <c r="N44" i="6"/>
  <c r="M44" i="6"/>
  <c r="L44" i="6"/>
  <c r="K44" i="6"/>
  <c r="O41" i="6"/>
  <c r="N41" i="6"/>
  <c r="K41" i="6" s="1"/>
  <c r="M41" i="6"/>
  <c r="L41" i="6"/>
  <c r="O38" i="6"/>
  <c r="N38" i="6"/>
  <c r="M38" i="6"/>
  <c r="L38" i="6"/>
  <c r="K38" i="6"/>
  <c r="K35" i="6"/>
  <c r="L35" i="6"/>
  <c r="M35" i="6"/>
  <c r="N35" i="6"/>
  <c r="O35" i="6"/>
  <c r="J35" i="6"/>
  <c r="K32" i="6"/>
  <c r="K31" i="6"/>
  <c r="K30" i="6"/>
  <c r="L32" i="6"/>
  <c r="M32" i="6"/>
  <c r="N32" i="6"/>
  <c r="O32" i="6"/>
  <c r="J32" i="6"/>
  <c r="O28" i="6"/>
  <c r="N28" i="6"/>
  <c r="K28" i="6" s="1"/>
  <c r="M28" i="6"/>
  <c r="L28" i="6"/>
  <c r="O25" i="6"/>
  <c r="N25" i="6"/>
  <c r="M25" i="6"/>
  <c r="L25" i="6"/>
  <c r="K25" i="6"/>
  <c r="K18" i="6"/>
  <c r="K22" i="6"/>
  <c r="L22" i="6"/>
  <c r="M22" i="6"/>
  <c r="N22" i="6"/>
  <c r="O22" i="6"/>
  <c r="P22" i="6"/>
  <c r="J22" i="6"/>
  <c r="K19" i="6"/>
  <c r="L19" i="6"/>
  <c r="M19" i="6"/>
  <c r="N19" i="6"/>
  <c r="O19" i="6"/>
  <c r="J19" i="6"/>
  <c r="O16" i="6"/>
  <c r="N16" i="6"/>
  <c r="M16" i="6"/>
  <c r="L16" i="6"/>
  <c r="K16" i="6" s="1"/>
  <c r="O13" i="6"/>
  <c r="N13" i="6"/>
  <c r="M13" i="6"/>
  <c r="L13" i="6"/>
  <c r="K13" i="6"/>
  <c r="K7" i="6"/>
  <c r="L7" i="6"/>
  <c r="M7" i="6"/>
  <c r="N7" i="6"/>
  <c r="O7" i="6"/>
  <c r="J7" i="6"/>
  <c r="K73" i="6" l="1"/>
  <c r="M10" i="6" l="1"/>
  <c r="N10" i="6"/>
  <c r="O10" i="6"/>
  <c r="L10" i="6"/>
  <c r="J10" i="6"/>
  <c r="K10" i="6" l="1"/>
  <c r="K37" i="6"/>
</calcChain>
</file>

<file path=xl/sharedStrings.xml><?xml version="1.0" encoding="utf-8"?>
<sst xmlns="http://schemas.openxmlformats.org/spreadsheetml/2006/main" count="226" uniqueCount="74">
  <si>
    <t>№ п/п</t>
  </si>
  <si>
    <t>Наименование национального проекта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</si>
  <si>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</si>
  <si>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</si>
  <si>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</si>
  <si>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</si>
  <si>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</si>
  <si>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новая закупка</t>
  </si>
  <si>
    <t>скорректированная закупка</t>
  </si>
  <si>
    <t>Всего, руб.</t>
  </si>
  <si>
    <t>федеральный бюджет,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</si>
  <si>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</si>
  <si>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</si>
  <si>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</si>
  <si>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</si>
  <si>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Наименование координатора</t>
  </si>
  <si>
    <t xml:space="preserve">Наименование заказчиков </t>
  </si>
  <si>
    <t>Перечень заказчиков</t>
  </si>
  <si>
    <t>областной
бюджет, руб.</t>
  </si>
  <si>
    <t>местный
бюджет, руб.</t>
  </si>
  <si>
    <t>ноябрь</t>
  </si>
  <si>
    <t>-</t>
  </si>
  <si>
    <t>19.20</t>
  </si>
  <si>
    <t>Поставка бумаги для офисной техники</t>
  </si>
  <si>
    <t>17.12</t>
  </si>
  <si>
    <t>май</t>
  </si>
  <si>
    <t>март</t>
  </si>
  <si>
    <t>МКУ "ЦК в СБУ и МЗ"</t>
  </si>
  <si>
    <t>Поставка дезинфицирующих средств</t>
  </si>
  <si>
    <t>Поставка автомобильного топлива на 1 полугодие 2027г</t>
  </si>
  <si>
    <t>Муниципальные бюджетные образовательные учреждения Добринского муниципального района и другие (6 заказчиков)</t>
  </si>
  <si>
    <t>Поставка автомобильного топлива на 2 полугодие 2026г</t>
  </si>
  <si>
    <t>1.МБОУСОШ №2пДобринка                                                                              2.МБОУ СОШ с.В.Матрёнка                                          3.МБОУ СОШ с.Мазейка                                                                                                                4.МБОУ СШ с.Пушкино                                           5. МБОУ гимназия с.Ольговка                                   6. МБОУ СШ п.Петровский                                           7. МБОУ СШ с.Т.Чамлык                                          8. МБОУ  Лицей №1                                                   9. Управление финансов администрации Добринского муниципального района  10. МБОУ СШ ст.Хворостянка                                                                                                                           11. МБУ"ЦО УО"                                                                                                                               12. Администрация                                                                                            13. МБУ                            "ЦОМУиОМС"                                                                                                           14. МКУ "ЦквСБУиМЗ"                                               15. Совет депутатов                                                                                                                                                                                                                                                                                              16.ЕДДС                                    17.Совет Депутатов</t>
  </si>
  <si>
    <t>Муниципальные бюджетные образовательные учреждения Добринского муниципального района и другие (17 заказчика)</t>
  </si>
  <si>
    <t xml:space="preserve">                                     -                                </t>
  </si>
  <si>
    <t xml:space="preserve"> -                                                                                                         </t>
  </si>
  <si>
    <t xml:space="preserve">1.МБОУСОШ №2пДобринка                                                                              2.МБОУ СОШ с.В.Матрёнка                                          3.МБОУ СОШ с.Мазейка                                                                                                                4.МБОУ СШ с.Пушкино                                                                                             5. МБОУ СШ п.Петровский                                           6. МБОУ СШ Ольговка                                        7. МБОУ  Лицей №1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</si>
  <si>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Муниципальные бюджетные образовательные учреждения Добринского муниципального района и другие (7заказчиков)</t>
  </si>
  <si>
    <t>1.Администрация                          2.ОМС                                                    3.ЦКС                                            4.Управление финансов</t>
  </si>
  <si>
    <t xml:space="preserve">1.МБОУСОШ №2пДобринка                                                                              2.МБОУ СОШ с.В.Матрёнка                                          3.МБОУ СОШ с.Мазейка                                                                                                                4.МБОУ СШ с.Пушкино                                           5. МБОУ гимназия с.Ольговка                                   6. МБОУ СШ п.Петровский                                           7. МБОУ СШ с.Т.Чамлык                                          8. МБОУ  Лицей №1                                                                                                                                                                     </t>
  </si>
  <si>
    <t>Муниципальные бюджетные образовательные учреждения Добринского муниципального района и другие (8 заказчиков)</t>
  </si>
  <si>
    <t xml:space="preserve">1. Управление финансов администрации Добринского муниципального района  2.отдел образования                                                                                                                            3 МБУ"ЦО УО"                                                                                                                               4. Администрация                                                                                                  5. МБУ "ЦОМУиОМС"     </t>
  </si>
  <si>
    <r>
      <rPr>
        <sz val="12"/>
        <color theme="1"/>
        <rFont val="Times New Roman"/>
        <family val="1"/>
        <charset val="204"/>
      </rPr>
      <t xml:space="preserve">1.МБОУСОШ №2пДобринка                                                        2.МКУ                                                          3.МБОУ СОШ с.Мазейка                                                                                                                                                                                           4. ЦКС                                                                      5. Управление финансов                                      6. МБОУ  Лицей №1  </t>
    </r>
    <r>
      <rPr>
        <b/>
        <sz val="18"/>
        <color theme="1"/>
        <rFont val="Times New Roman"/>
        <family val="1"/>
        <charset val="204"/>
      </rPr>
      <t xml:space="preserve">    </t>
    </r>
  </si>
  <si>
    <t>Муниципальные бюджетные образовательные учреждения Добринского муниципального района и другие (5 заказчиков)</t>
  </si>
  <si>
    <t>Муниципальные бюджетные образовательные учреждения Добринского муниципального района и другие 4заказчиков)</t>
  </si>
  <si>
    <t>ЯНВАРЬ</t>
  </si>
  <si>
    <t>ВСЕГО 2026 год</t>
  </si>
  <si>
    <t>0 закупок в рамках нац.проектов</t>
  </si>
  <si>
    <t>0 закупок в рамках гос.программ</t>
  </si>
  <si>
    <t>ФЕВРАЛЬ</t>
  </si>
  <si>
    <t>МАРТ</t>
  </si>
  <si>
    <t>АПРЕЛЬ</t>
  </si>
  <si>
    <t>МАЙ</t>
  </si>
  <si>
    <t>ИЮЛЬ</t>
  </si>
  <si>
    <t>АВГУСТ</t>
  </si>
  <si>
    <t>СЕНТЯБРЬ</t>
  </si>
  <si>
    <t>ОКТЯБРЬ</t>
  </si>
  <si>
    <t>ДЕКАБРЬ</t>
  </si>
  <si>
    <t>0 закупок, относящихся к категории "Прочие"</t>
  </si>
  <si>
    <t>0 закупок в рамках гос.программы</t>
  </si>
  <si>
    <t>1 закупка, относящаяся к категории "Прочие"</t>
  </si>
  <si>
    <t>эл. аукцион</t>
  </si>
  <si>
    <t>2 закупки, относящиеся к категории "Прочие"</t>
  </si>
  <si>
    <t>3 закупки, относящиеся к категории "Прочие"</t>
  </si>
  <si>
    <t>НОЯБРЬ</t>
  </si>
  <si>
    <t>ИЮНЬ</t>
  </si>
  <si>
    <t>Итого 0 закупок, в т.ч.</t>
  </si>
  <si>
    <t>Итого 1 закупка, в т.ч.</t>
  </si>
  <si>
    <t>Итого 2 закупки, в т.ч.</t>
  </si>
  <si>
    <t>Итого 3 закупки, в т.ч.</t>
  </si>
  <si>
    <r>
      <t xml:space="preserve">График определения поставщика (подрядчика, исполнителя) посредством совместных закупок на 2026 год,
осуществляемого МКУ "Центр компетенции в сфере бухгалтерского учета и муниципального заказа "Добринского муниципального округа
по состоянию на 01.01.2026 год
</t>
    </r>
    <r>
      <rPr>
        <b/>
        <i/>
        <sz val="24"/>
        <color rgb="FFFF0000"/>
        <rFont val="Times New Roman"/>
        <family val="1"/>
        <charset val="204"/>
      </rPr>
      <t>(версия 0)</t>
    </r>
  </si>
  <si>
    <t>Согласовано:                                                                                                                                                                                                                                                                                                                                                                                                                                                                                                                                                               Начальник МКУ "Центр компетенции в сфере бухгалтерского учета и муниципального заказа Добринского муниципального округа"                                         
Нестерова В.М.</t>
  </si>
  <si>
    <t>Итого 6 закупок,  в т.ч.</t>
  </si>
  <si>
    <t>6 закупок, относящихся к категории "Прочие"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</si>
</sst>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[$-419]mmmm\ yyyy;@"/>
  </numFmts>
  <fonts count="21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24"/>
      <color rgb="FFC00000"/>
      <name val="Times New Roman"/>
      <family val="1"/>
      <charset val="204"/>
    </font>
    <font>
      <i/>
      <sz val="24"/>
      <color theme="9" tint="-0.499984740745262"/>
      <name val="Times New Roman"/>
      <family val="1"/>
      <charset val="204"/>
    </font>
    <font>
      <i/>
      <sz val="24"/>
      <name val="Times New Roman"/>
      <family val="1"/>
      <charset val="204"/>
    </font>
    <font>
      <sz val="18"/>
      <name val="Times New Roman"/>
      <family val="1"/>
      <charset val="204"/>
    </font>
    <font>
      <b/>
      <i/>
      <sz val="24"/>
      <color rgb="FFFF0000"/>
      <name val="Times New Roman"/>
      <family val="1"/>
      <charset val="204"/>
    </font>
    <font>
      <b/>
      <sz val="36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2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0" borderId="0" xfId="0" applyNumberFormat="1" applyFont="1"/>
    <xf numFmtId="0" fontId="8" fillId="0" borderId="0" xfId="0" applyFont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" fontId="9" fillId="4" borderId="2" xfId="0" applyNumberFormat="1" applyFont="1" applyFill="1" applyBorder="1" applyAlignment="1">
      <alignment horizontal="center" vertical="center"/>
    </xf>
    <xf numFmtId="4" fontId="10" fillId="3" borderId="2" xfId="0" applyNumberFormat="1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vertical="center"/>
    </xf>
    <xf numFmtId="4" fontId="2" fillId="4" borderId="4" xfId="0" applyNumberFormat="1" applyFont="1" applyFill="1" applyBorder="1" applyAlignment="1">
      <alignment horizontal="center" vertical="center"/>
    </xf>
    <xf numFmtId="4" fontId="2" fillId="3" borderId="4" xfId="0" applyNumberFormat="1" applyFont="1" applyFill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9" fillId="4" borderId="3" xfId="0" applyFont="1" applyFill="1" applyBorder="1" applyAlignment="1">
      <alignment horizontal="left" vertical="center"/>
    </xf>
    <xf numFmtId="0" fontId="13" fillId="4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49" fontId="7" fillId="5" borderId="12" xfId="0" quotePrefix="1" applyNumberFormat="1" applyFont="1" applyFill="1" applyBorder="1" applyAlignment="1">
      <alignment horizontal="center" vertical="center" wrapText="1"/>
    </xf>
    <xf numFmtId="4" fontId="7" fillId="5" borderId="12" xfId="0" applyNumberFormat="1" applyFont="1" applyFill="1" applyBorder="1" applyAlignment="1">
      <alignment horizontal="center" vertical="center" wrapText="1"/>
    </xf>
    <xf numFmtId="165" fontId="7" fillId="5" borderId="12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left" vertical="justify" wrapText="1"/>
    </xf>
    <xf numFmtId="0" fontId="7" fillId="5" borderId="6" xfId="0" applyFont="1" applyFill="1" applyBorder="1" applyAlignment="1">
      <alignment horizontal="center" vertical="center" wrapText="1"/>
    </xf>
    <xf numFmtId="49" fontId="7" fillId="5" borderId="6" xfId="0" quotePrefix="1" applyNumberFormat="1" applyFont="1" applyFill="1" applyBorder="1" applyAlignment="1">
      <alignment horizontal="center" vertical="center" wrapText="1"/>
    </xf>
    <xf numFmtId="49" fontId="7" fillId="5" borderId="6" xfId="0" applyNumberFormat="1" applyFont="1" applyFill="1" applyBorder="1" applyAlignment="1">
      <alignment horizontal="center" vertical="center" wrapText="1"/>
    </xf>
    <xf numFmtId="4" fontId="7" fillId="5" borderId="6" xfId="0" applyNumberFormat="1" applyFont="1" applyFill="1" applyBorder="1" applyAlignment="1">
      <alignment horizontal="center" vertical="center" wrapText="1"/>
    </xf>
    <xf numFmtId="165" fontId="7" fillId="5" borderId="6" xfId="0" applyNumberFormat="1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justify" wrapText="1"/>
    </xf>
    <xf numFmtId="49" fontId="7" fillId="5" borderId="2" xfId="0" quotePrefix="1" applyNumberFormat="1" applyFont="1" applyFill="1" applyBorder="1" applyAlignment="1">
      <alignment horizontal="center" vertical="center" wrapText="1"/>
    </xf>
    <xf numFmtId="4" fontId="7" fillId="5" borderId="2" xfId="0" applyNumberFormat="1" applyFont="1" applyFill="1" applyBorder="1" applyAlignment="1">
      <alignment horizontal="center" vertical="center" wrapText="1"/>
    </xf>
    <xf numFmtId="165" fontId="7" fillId="5" borderId="2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center" wrapText="1"/>
    </xf>
    <xf numFmtId="4" fontId="19" fillId="5" borderId="2" xfId="0" applyNumberFormat="1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vertical="center" wrapText="1"/>
    </xf>
    <xf numFmtId="49" fontId="7" fillId="0" borderId="14" xfId="0" applyNumberFormat="1" applyFont="1" applyBorder="1" applyAlignment="1">
      <alignment horizontal="left" vertical="justify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vertical="center" wrapText="1"/>
    </xf>
    <xf numFmtId="0" fontId="7" fillId="5" borderId="12" xfId="0" applyFont="1" applyFill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0" fontId="2" fillId="6" borderId="0" xfId="0" applyFont="1" applyFill="1"/>
    <xf numFmtId="0" fontId="2" fillId="5" borderId="0" xfId="0" applyFont="1" applyFill="1"/>
    <xf numFmtId="0" fontId="1" fillId="7" borderId="9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right" vertical="center" wrapText="1"/>
    </xf>
    <xf numFmtId="4" fontId="20" fillId="7" borderId="9" xfId="0" applyNumberFormat="1" applyFont="1" applyFill="1" applyBorder="1" applyAlignment="1">
      <alignment horizontal="center" vertical="center" wrapText="1"/>
    </xf>
    <xf numFmtId="4" fontId="2" fillId="7" borderId="10" xfId="0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0" fontId="10" fillId="3" borderId="2" xfId="0" applyFont="1" applyFill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4" fontId="20" fillId="7" borderId="2" xfId="0" applyNumberFormat="1" applyFont="1" applyFill="1" applyBorder="1" applyAlignment="1">
      <alignment horizontal="center" vertical="center" wrapText="1"/>
    </xf>
    <xf numFmtId="49" fontId="2" fillId="7" borderId="2" xfId="0" applyNumberFormat="1" applyFont="1" applyFill="1" applyBorder="1" applyAlignment="1">
      <alignment horizontal="center" vertical="center"/>
    </xf>
    <xf numFmtId="49" fontId="2" fillId="7" borderId="4" xfId="0" applyNumberFormat="1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 wrapText="1"/>
    </xf>
    <xf numFmtId="4" fontId="19" fillId="5" borderId="4" xfId="0" applyNumberFormat="1" applyFont="1" applyFill="1" applyBorder="1" applyAlignment="1">
      <alignment horizontal="center" vertical="center" wrapText="1"/>
    </xf>
    <xf numFmtId="0" fontId="18" fillId="5" borderId="21" xfId="0" applyFont="1" applyFill="1" applyBorder="1" applyAlignment="1">
      <alignment horizontal="center" vertical="center" wrapText="1"/>
    </xf>
    <xf numFmtId="0" fontId="18" fillId="5" borderId="22" xfId="0" applyFont="1" applyFill="1" applyBorder="1" applyAlignment="1">
      <alignment horizontal="center" vertical="center" wrapText="1"/>
    </xf>
    <xf numFmtId="0" fontId="18" fillId="5" borderId="23" xfId="0" applyFont="1" applyFill="1" applyBorder="1" applyAlignment="1">
      <alignment horizontal="center" vertical="center" wrapText="1"/>
    </xf>
    <xf numFmtId="0" fontId="1" fillId="7" borderId="24" xfId="0" applyFont="1" applyFill="1" applyBorder="1" applyAlignment="1">
      <alignment horizontal="left" vertical="center" wrapText="1"/>
    </xf>
    <xf numFmtId="0" fontId="1" fillId="7" borderId="16" xfId="0" applyFont="1" applyFill="1" applyBorder="1" applyAlignment="1">
      <alignment horizontal="left" vertical="center" wrapText="1"/>
    </xf>
    <xf numFmtId="0" fontId="1" fillId="7" borderId="17" xfId="0" applyFont="1" applyFill="1" applyBorder="1" applyAlignment="1">
      <alignment horizontal="left" vertical="center" wrapText="1"/>
    </xf>
    <xf numFmtId="0" fontId="18" fillId="6" borderId="21" xfId="0" applyFont="1" applyFill="1" applyBorder="1" applyAlignment="1">
      <alignment horizontal="center" vertical="center" wrapText="1"/>
    </xf>
    <xf numFmtId="0" fontId="18" fillId="6" borderId="22" xfId="0" applyFont="1" applyFill="1" applyBorder="1" applyAlignment="1">
      <alignment horizontal="center" vertical="center" wrapText="1"/>
    </xf>
    <xf numFmtId="0" fontId="18" fillId="6" borderId="2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center" vertical="center" wrapText="1"/>
    </xf>
    <xf numFmtId="4" fontId="6" fillId="2" borderId="15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</cellXfs>
  <cellStyles count="7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47"/>
  <sheetViews>
    <sheetView tabSelected="1" topLeftCell="A67" zoomScale="50" zoomScaleNormal="50" zoomScaleSheetLayoutView="28" workbookViewId="0">
      <selection activeCell="J84" sqref="J84:O84"/>
    </sheetView>
  </sheetViews>
  <sheetFormatPr defaultColWidth="9.140625" defaultRowHeight="15" x14ac:dyDescent="0.25"/>
  <cols>
    <col min="1" max="1" width="9.140625" style="19"/>
    <col min="2" max="2" width="41.42578125" style="3" hidden="1" customWidth="1"/>
    <col min="3" max="3" width="56.5703125" style="3" customWidth="1"/>
    <col min="4" max="4" width="4.5703125" style="3" hidden="1" customWidth="1"/>
    <col min="5" max="5" width="55.7109375" style="19" customWidth="1"/>
    <col min="6" max="7" width="36.42578125" style="19" customWidth="1"/>
    <col min="8" max="8" width="36.42578125" style="1" customWidth="1"/>
    <col min="9" max="9" width="41" style="19" customWidth="1"/>
    <col min="10" max="15" width="31.42578125" style="2" customWidth="1"/>
    <col min="16" max="16" width="27.85546875" style="2" hidden="1" customWidth="1"/>
    <col min="17" max="17" width="28.28515625" style="18" customWidth="1"/>
    <col min="18" max="18" width="16.28515625" style="18" bestFit="1" customWidth="1"/>
    <col min="19" max="16384" width="9.140625" style="18"/>
  </cols>
  <sheetData>
    <row r="1" spans="1:17" ht="122.25" customHeight="1" x14ac:dyDescent="0.25">
      <c r="N1" s="97" t="s">
        <v>71</v>
      </c>
      <c r="O1" s="97"/>
      <c r="P1" s="97"/>
      <c r="Q1" s="97"/>
    </row>
    <row r="2" spans="1:17" ht="130.5" customHeight="1" thickBot="1" x14ac:dyDescent="0.3">
      <c r="A2" s="91" t="s">
        <v>70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2"/>
    </row>
    <row r="3" spans="1:17" ht="67.900000000000006" customHeight="1" x14ac:dyDescent="0.25">
      <c r="A3" s="87" t="s">
        <v>0</v>
      </c>
      <c r="B3" s="89" t="s">
        <v>15</v>
      </c>
      <c r="C3" s="89" t="s">
        <v>16</v>
      </c>
      <c r="D3" s="89" t="s">
        <v>17</v>
      </c>
      <c r="E3" s="89" t="s">
        <v>13</v>
      </c>
      <c r="F3" s="89" t="s">
        <v>1</v>
      </c>
      <c r="G3" s="89" t="s">
        <v>4</v>
      </c>
      <c r="H3" s="89" t="s">
        <v>5</v>
      </c>
      <c r="I3" s="89" t="s">
        <v>2</v>
      </c>
      <c r="J3" s="93" t="s">
        <v>3</v>
      </c>
      <c r="K3" s="93" t="s">
        <v>12</v>
      </c>
      <c r="L3" s="93"/>
      <c r="M3" s="93"/>
      <c r="N3" s="93"/>
      <c r="O3" s="93"/>
      <c r="P3" s="93" t="s">
        <v>6</v>
      </c>
      <c r="Q3" s="95" t="s">
        <v>14</v>
      </c>
    </row>
    <row r="4" spans="1:17" ht="139.15" customHeight="1" thickBot="1" x14ac:dyDescent="0.3">
      <c r="A4" s="88"/>
      <c r="B4" s="90"/>
      <c r="C4" s="90"/>
      <c r="D4" s="90"/>
      <c r="E4" s="90"/>
      <c r="F4" s="90"/>
      <c r="G4" s="90"/>
      <c r="H4" s="90"/>
      <c r="I4" s="90"/>
      <c r="J4" s="94"/>
      <c r="K4" s="54" t="s">
        <v>9</v>
      </c>
      <c r="L4" s="54" t="s">
        <v>10</v>
      </c>
      <c r="M4" s="54" t="s">
        <v>18</v>
      </c>
      <c r="N4" s="54" t="s">
        <v>19</v>
      </c>
      <c r="O4" s="54" t="s">
        <v>11</v>
      </c>
      <c r="P4" s="94"/>
      <c r="Q4" s="96"/>
    </row>
    <row r="5" spans="1:17" s="55" customFormat="1" ht="50.25" customHeight="1" thickBot="1" x14ac:dyDescent="0.3">
      <c r="A5" s="79" t="s">
        <v>45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1"/>
    </row>
    <row r="6" spans="1:17" ht="105.75" customHeight="1" x14ac:dyDescent="0.25">
      <c r="A6" s="71"/>
      <c r="B6" s="27" t="s">
        <v>21</v>
      </c>
      <c r="C6" s="39" t="s">
        <v>21</v>
      </c>
      <c r="D6" s="47" t="s">
        <v>21</v>
      </c>
      <c r="E6" s="39" t="s">
        <v>21</v>
      </c>
      <c r="F6" s="27" t="s">
        <v>21</v>
      </c>
      <c r="G6" s="27" t="s">
        <v>21</v>
      </c>
      <c r="H6" s="27" t="s">
        <v>21</v>
      </c>
      <c r="I6" s="27" t="s">
        <v>21</v>
      </c>
      <c r="J6" s="48">
        <v>0</v>
      </c>
      <c r="K6" s="48">
        <v>0</v>
      </c>
      <c r="L6" s="48">
        <v>0</v>
      </c>
      <c r="M6" s="48">
        <v>0</v>
      </c>
      <c r="N6" s="48">
        <v>0</v>
      </c>
      <c r="O6" s="48">
        <v>0</v>
      </c>
      <c r="P6" s="48"/>
      <c r="Q6" s="72"/>
    </row>
    <row r="7" spans="1:17" s="19" customFormat="1" ht="47.25" customHeight="1" x14ac:dyDescent="0.25">
      <c r="A7" s="82" t="s">
        <v>66</v>
      </c>
      <c r="B7" s="83"/>
      <c r="C7" s="83"/>
      <c r="D7" s="83"/>
      <c r="E7" s="67"/>
      <c r="F7" s="67"/>
      <c r="G7" s="67"/>
      <c r="H7" s="67"/>
      <c r="I7" s="67"/>
      <c r="J7" s="68">
        <f>J6</f>
        <v>0</v>
      </c>
      <c r="K7" s="68">
        <f t="shared" ref="K7:O7" si="0">K6</f>
        <v>0</v>
      </c>
      <c r="L7" s="68">
        <f t="shared" si="0"/>
        <v>0</v>
      </c>
      <c r="M7" s="68">
        <f t="shared" si="0"/>
        <v>0</v>
      </c>
      <c r="N7" s="68">
        <f t="shared" si="0"/>
        <v>0</v>
      </c>
      <c r="O7" s="68">
        <f t="shared" si="0"/>
        <v>0</v>
      </c>
      <c r="P7" s="69"/>
      <c r="Q7" s="70"/>
    </row>
    <row r="8" spans="1:17" s="19" customFormat="1" ht="47.25" customHeight="1" x14ac:dyDescent="0.25">
      <c r="A8" s="20" t="s">
        <v>47</v>
      </c>
      <c r="B8" s="21"/>
      <c r="C8" s="21"/>
      <c r="D8" s="6"/>
      <c r="E8" s="6"/>
      <c r="F8" s="6"/>
      <c r="G8" s="6"/>
      <c r="H8" s="6"/>
      <c r="I8" s="6"/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11"/>
      <c r="Q8" s="13"/>
    </row>
    <row r="9" spans="1:17" s="19" customFormat="1" ht="47.25" customHeight="1" x14ac:dyDescent="0.25">
      <c r="A9" s="22" t="s">
        <v>59</v>
      </c>
      <c r="B9" s="23"/>
      <c r="C9" s="23"/>
      <c r="D9" s="7"/>
      <c r="E9" s="7"/>
      <c r="F9" s="7"/>
      <c r="G9" s="7"/>
      <c r="H9" s="7"/>
      <c r="I9" s="7"/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2"/>
      <c r="Q9" s="14"/>
    </row>
    <row r="10" spans="1:17" s="19" customFormat="1" ht="47.25" customHeight="1" thickBot="1" x14ac:dyDescent="0.3">
      <c r="A10" s="24" t="s">
        <v>58</v>
      </c>
      <c r="B10" s="25"/>
      <c r="C10" s="25"/>
      <c r="D10" s="8"/>
      <c r="E10" s="8"/>
      <c r="F10" s="8"/>
      <c r="G10" s="8"/>
      <c r="H10" s="8"/>
      <c r="I10" s="8"/>
      <c r="J10" s="15">
        <f>J6</f>
        <v>0</v>
      </c>
      <c r="K10" s="15">
        <f>L10+M10+N10+S10</f>
        <v>0</v>
      </c>
      <c r="L10" s="15">
        <f>L6</f>
        <v>0</v>
      </c>
      <c r="M10" s="15">
        <f t="shared" ref="M10:O10" si="1">M6</f>
        <v>0</v>
      </c>
      <c r="N10" s="15">
        <f t="shared" si="1"/>
        <v>0</v>
      </c>
      <c r="O10" s="15">
        <f t="shared" si="1"/>
        <v>0</v>
      </c>
      <c r="P10" s="16"/>
      <c r="Q10" s="17"/>
    </row>
    <row r="11" spans="1:17" s="55" customFormat="1" ht="50.25" customHeight="1" thickBot="1" x14ac:dyDescent="0.3">
      <c r="A11" s="79" t="s">
        <v>49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1"/>
    </row>
    <row r="12" spans="1:17" ht="105.75" customHeight="1" x14ac:dyDescent="0.25">
      <c r="A12" s="71"/>
      <c r="B12" s="27" t="s">
        <v>21</v>
      </c>
      <c r="C12" s="39" t="s">
        <v>21</v>
      </c>
      <c r="D12" s="47" t="s">
        <v>34</v>
      </c>
      <c r="E12" s="39" t="s">
        <v>21</v>
      </c>
      <c r="F12" s="27" t="s">
        <v>21</v>
      </c>
      <c r="G12" s="27" t="s">
        <v>21</v>
      </c>
      <c r="H12" s="27" t="s">
        <v>21</v>
      </c>
      <c r="I12" s="27" t="s">
        <v>21</v>
      </c>
      <c r="J12" s="48">
        <v>0</v>
      </c>
      <c r="K12" s="48">
        <v>0</v>
      </c>
      <c r="L12" s="48">
        <v>0</v>
      </c>
      <c r="M12" s="48">
        <v>0</v>
      </c>
      <c r="N12" s="48">
        <v>0</v>
      </c>
      <c r="O12" s="48">
        <v>0</v>
      </c>
      <c r="P12" s="48"/>
      <c r="Q12" s="72"/>
    </row>
    <row r="13" spans="1:17" s="19" customFormat="1" ht="47.25" customHeight="1" x14ac:dyDescent="0.25">
      <c r="A13" s="82" t="s">
        <v>66</v>
      </c>
      <c r="B13" s="83"/>
      <c r="C13" s="83"/>
      <c r="D13" s="83"/>
      <c r="E13" s="67"/>
      <c r="F13" s="67"/>
      <c r="G13" s="67"/>
      <c r="H13" s="67"/>
      <c r="I13" s="67"/>
      <c r="J13" s="68">
        <v>0</v>
      </c>
      <c r="K13" s="68">
        <f t="shared" ref="K13" si="2">K12</f>
        <v>0</v>
      </c>
      <c r="L13" s="68">
        <f t="shared" ref="L13" si="3">L12</f>
        <v>0</v>
      </c>
      <c r="M13" s="68">
        <f t="shared" ref="M13" si="4">M12</f>
        <v>0</v>
      </c>
      <c r="N13" s="68">
        <f t="shared" ref="N13" si="5">N12</f>
        <v>0</v>
      </c>
      <c r="O13" s="68">
        <f t="shared" ref="O13" si="6">O12</f>
        <v>0</v>
      </c>
      <c r="P13" s="69"/>
      <c r="Q13" s="70"/>
    </row>
    <row r="14" spans="1:17" s="19" customFormat="1" ht="47.25" customHeight="1" x14ac:dyDescent="0.25">
      <c r="A14" s="20" t="s">
        <v>47</v>
      </c>
      <c r="B14" s="21"/>
      <c r="C14" s="21"/>
      <c r="D14" s="6"/>
      <c r="E14" s="6"/>
      <c r="F14" s="6"/>
      <c r="G14" s="6"/>
      <c r="H14" s="6"/>
      <c r="I14" s="6"/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11"/>
      <c r="Q14" s="13"/>
    </row>
    <row r="15" spans="1:17" s="19" customFormat="1" ht="47.25" customHeight="1" x14ac:dyDescent="0.25">
      <c r="A15" s="22" t="s">
        <v>59</v>
      </c>
      <c r="B15" s="23"/>
      <c r="C15" s="23"/>
      <c r="D15" s="7"/>
      <c r="E15" s="7"/>
      <c r="F15" s="7"/>
      <c r="G15" s="7"/>
      <c r="H15" s="7"/>
      <c r="I15" s="7"/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2"/>
      <c r="Q15" s="14"/>
    </row>
    <row r="16" spans="1:17" s="19" customFormat="1" ht="47.25" customHeight="1" thickBot="1" x14ac:dyDescent="0.3">
      <c r="A16" s="24" t="s">
        <v>58</v>
      </c>
      <c r="B16" s="25"/>
      <c r="C16" s="25"/>
      <c r="D16" s="8"/>
      <c r="E16" s="8"/>
      <c r="F16" s="8"/>
      <c r="G16" s="8"/>
      <c r="H16" s="8"/>
      <c r="I16" s="8"/>
      <c r="J16" s="15">
        <v>0</v>
      </c>
      <c r="K16" s="15">
        <f>L16+M16+N16+S16</f>
        <v>0</v>
      </c>
      <c r="L16" s="15">
        <f>L12</f>
        <v>0</v>
      </c>
      <c r="M16" s="15">
        <f t="shared" ref="M16:O16" si="7">M12</f>
        <v>0</v>
      </c>
      <c r="N16" s="15">
        <f t="shared" si="7"/>
        <v>0</v>
      </c>
      <c r="O16" s="15">
        <f t="shared" si="7"/>
        <v>0</v>
      </c>
      <c r="P16" s="16"/>
      <c r="Q16" s="17"/>
    </row>
    <row r="17" spans="1:17" s="55" customFormat="1" ht="50.25" customHeight="1" thickBot="1" x14ac:dyDescent="0.3">
      <c r="A17" s="79" t="s">
        <v>50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1"/>
    </row>
    <row r="18" spans="1:17" ht="105.75" customHeight="1" x14ac:dyDescent="0.25">
      <c r="A18" s="71">
        <v>1</v>
      </c>
      <c r="B18" s="27" t="s">
        <v>21</v>
      </c>
      <c r="C18" s="39" t="s">
        <v>30</v>
      </c>
      <c r="D18" s="47" t="s">
        <v>42</v>
      </c>
      <c r="E18" s="39" t="s">
        <v>28</v>
      </c>
      <c r="F18" s="27" t="s">
        <v>21</v>
      </c>
      <c r="G18" s="27" t="s">
        <v>21</v>
      </c>
      <c r="H18" s="27" t="s">
        <v>21</v>
      </c>
      <c r="I18" s="27" t="s">
        <v>21</v>
      </c>
      <c r="J18" s="48">
        <v>355000</v>
      </c>
      <c r="K18" s="48">
        <f>SUM(L18:O18)</f>
        <v>355000</v>
      </c>
      <c r="L18" s="48">
        <v>0</v>
      </c>
      <c r="M18" s="48">
        <v>0</v>
      </c>
      <c r="N18" s="48">
        <v>355000</v>
      </c>
      <c r="O18" s="48">
        <v>0</v>
      </c>
      <c r="P18" s="48" t="s">
        <v>26</v>
      </c>
      <c r="Q18" s="72" t="s">
        <v>61</v>
      </c>
    </row>
    <row r="19" spans="1:17" s="19" customFormat="1" ht="47.25" customHeight="1" x14ac:dyDescent="0.25">
      <c r="A19" s="82" t="s">
        <v>67</v>
      </c>
      <c r="B19" s="83"/>
      <c r="C19" s="83"/>
      <c r="D19" s="83"/>
      <c r="E19" s="67"/>
      <c r="F19" s="67"/>
      <c r="G19" s="67"/>
      <c r="H19" s="67"/>
      <c r="I19" s="67"/>
      <c r="J19" s="68">
        <f>J18</f>
        <v>355000</v>
      </c>
      <c r="K19" s="68">
        <f t="shared" ref="K19:O19" si="8">K18</f>
        <v>355000</v>
      </c>
      <c r="L19" s="68">
        <f t="shared" si="8"/>
        <v>0</v>
      </c>
      <c r="M19" s="68">
        <f t="shared" si="8"/>
        <v>0</v>
      </c>
      <c r="N19" s="68">
        <f t="shared" si="8"/>
        <v>355000</v>
      </c>
      <c r="O19" s="68">
        <f t="shared" si="8"/>
        <v>0</v>
      </c>
      <c r="P19" s="69"/>
      <c r="Q19" s="70"/>
    </row>
    <row r="20" spans="1:17" s="19" customFormat="1" ht="47.25" customHeight="1" x14ac:dyDescent="0.25">
      <c r="A20" s="20" t="s">
        <v>47</v>
      </c>
      <c r="B20" s="21"/>
      <c r="C20" s="21"/>
      <c r="D20" s="6"/>
      <c r="E20" s="6"/>
      <c r="F20" s="6"/>
      <c r="G20" s="6"/>
      <c r="H20" s="6"/>
      <c r="I20" s="6"/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11"/>
      <c r="Q20" s="13"/>
    </row>
    <row r="21" spans="1:17" s="19" customFormat="1" ht="47.25" customHeight="1" x14ac:dyDescent="0.25">
      <c r="A21" s="22" t="s">
        <v>59</v>
      </c>
      <c r="B21" s="23"/>
      <c r="C21" s="23"/>
      <c r="D21" s="7"/>
      <c r="E21" s="7"/>
      <c r="F21" s="7"/>
      <c r="G21" s="7"/>
      <c r="H21" s="7"/>
      <c r="I21" s="7"/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2"/>
      <c r="Q21" s="14"/>
    </row>
    <row r="22" spans="1:17" s="19" customFormat="1" ht="47.25" customHeight="1" thickBot="1" x14ac:dyDescent="0.3">
      <c r="A22" s="24" t="s">
        <v>60</v>
      </c>
      <c r="B22" s="25"/>
      <c r="C22" s="25"/>
      <c r="D22" s="8"/>
      <c r="E22" s="8"/>
      <c r="F22" s="8"/>
      <c r="G22" s="8"/>
      <c r="H22" s="8"/>
      <c r="I22" s="8"/>
      <c r="J22" s="15">
        <f>J18</f>
        <v>355000</v>
      </c>
      <c r="K22" s="15">
        <f t="shared" ref="K22:P22" si="9">K18</f>
        <v>355000</v>
      </c>
      <c r="L22" s="15">
        <f t="shared" si="9"/>
        <v>0</v>
      </c>
      <c r="M22" s="15">
        <f t="shared" si="9"/>
        <v>0</v>
      </c>
      <c r="N22" s="15">
        <f t="shared" si="9"/>
        <v>355000</v>
      </c>
      <c r="O22" s="15">
        <f t="shared" si="9"/>
        <v>0</v>
      </c>
      <c r="P22" s="15" t="str">
        <f t="shared" si="9"/>
        <v>март</v>
      </c>
      <c r="Q22" s="17"/>
    </row>
    <row r="23" spans="1:17" s="55" customFormat="1" ht="50.25" customHeight="1" thickBot="1" x14ac:dyDescent="0.3">
      <c r="A23" s="79" t="s">
        <v>51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1"/>
    </row>
    <row r="24" spans="1:17" ht="105.75" customHeight="1" x14ac:dyDescent="0.25">
      <c r="A24" s="71"/>
      <c r="B24" s="27" t="s">
        <v>21</v>
      </c>
      <c r="C24" s="39" t="s">
        <v>21</v>
      </c>
      <c r="D24" s="47" t="s">
        <v>21</v>
      </c>
      <c r="E24" s="39" t="s">
        <v>21</v>
      </c>
      <c r="F24" s="27" t="s">
        <v>21</v>
      </c>
      <c r="G24" s="27" t="s">
        <v>21</v>
      </c>
      <c r="H24" s="27" t="s">
        <v>21</v>
      </c>
      <c r="I24" s="27" t="s">
        <v>21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  <c r="O24" s="48">
        <v>0</v>
      </c>
      <c r="P24" s="48"/>
      <c r="Q24" s="72"/>
    </row>
    <row r="25" spans="1:17" s="19" customFormat="1" ht="47.25" customHeight="1" x14ac:dyDescent="0.25">
      <c r="A25" s="82" t="s">
        <v>66</v>
      </c>
      <c r="B25" s="83"/>
      <c r="C25" s="83"/>
      <c r="D25" s="83"/>
      <c r="E25" s="67"/>
      <c r="F25" s="67"/>
      <c r="G25" s="67"/>
      <c r="H25" s="67"/>
      <c r="I25" s="67"/>
      <c r="J25" s="68">
        <v>0</v>
      </c>
      <c r="K25" s="68">
        <f t="shared" ref="K25" si="10">K24</f>
        <v>0</v>
      </c>
      <c r="L25" s="68">
        <f t="shared" ref="L25" si="11">L24</f>
        <v>0</v>
      </c>
      <c r="M25" s="68">
        <f t="shared" ref="M25" si="12">M24</f>
        <v>0</v>
      </c>
      <c r="N25" s="68">
        <f t="shared" ref="N25" si="13">N24</f>
        <v>0</v>
      </c>
      <c r="O25" s="68">
        <f t="shared" ref="O25" si="14">O24</f>
        <v>0</v>
      </c>
      <c r="P25" s="69"/>
      <c r="Q25" s="70"/>
    </row>
    <row r="26" spans="1:17" s="19" customFormat="1" ht="47.25" customHeight="1" x14ac:dyDescent="0.25">
      <c r="A26" s="20" t="s">
        <v>47</v>
      </c>
      <c r="B26" s="21"/>
      <c r="C26" s="21"/>
      <c r="D26" s="6"/>
      <c r="E26" s="6"/>
      <c r="F26" s="6"/>
      <c r="G26" s="6"/>
      <c r="H26" s="6"/>
      <c r="I26" s="6"/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1"/>
      <c r="Q26" s="13"/>
    </row>
    <row r="27" spans="1:17" s="19" customFormat="1" ht="47.25" customHeight="1" x14ac:dyDescent="0.25">
      <c r="A27" s="22" t="s">
        <v>59</v>
      </c>
      <c r="B27" s="23"/>
      <c r="C27" s="23"/>
      <c r="D27" s="7"/>
      <c r="E27" s="7"/>
      <c r="F27" s="7"/>
      <c r="G27" s="7"/>
      <c r="H27" s="7"/>
      <c r="I27" s="7"/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2"/>
      <c r="Q27" s="14"/>
    </row>
    <row r="28" spans="1:17" s="19" customFormat="1" ht="47.25" customHeight="1" thickBot="1" x14ac:dyDescent="0.3">
      <c r="A28" s="24" t="s">
        <v>58</v>
      </c>
      <c r="B28" s="25"/>
      <c r="C28" s="25"/>
      <c r="D28" s="8"/>
      <c r="E28" s="8"/>
      <c r="F28" s="8"/>
      <c r="G28" s="8"/>
      <c r="H28" s="8"/>
      <c r="I28" s="8"/>
      <c r="J28" s="15">
        <v>0</v>
      </c>
      <c r="K28" s="15">
        <f>L28+M28+N28+S28</f>
        <v>0</v>
      </c>
      <c r="L28" s="15">
        <f>L24</f>
        <v>0</v>
      </c>
      <c r="M28" s="15">
        <f t="shared" ref="M28:O28" si="15">M24</f>
        <v>0</v>
      </c>
      <c r="N28" s="15">
        <f t="shared" si="15"/>
        <v>0</v>
      </c>
      <c r="O28" s="15">
        <f t="shared" si="15"/>
        <v>0</v>
      </c>
      <c r="P28" s="16"/>
      <c r="Q28" s="17"/>
    </row>
    <row r="29" spans="1:17" s="55" customFormat="1" ht="50.25" customHeight="1" thickBot="1" x14ac:dyDescent="0.3">
      <c r="A29" s="79" t="s">
        <v>52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1"/>
    </row>
    <row r="30" spans="1:17" ht="105.75" customHeight="1" x14ac:dyDescent="0.25">
      <c r="A30" s="71"/>
      <c r="B30" s="27" t="s">
        <v>21</v>
      </c>
      <c r="C30" s="39" t="s">
        <v>37</v>
      </c>
      <c r="D30" s="47" t="s">
        <v>36</v>
      </c>
      <c r="E30" s="39" t="s">
        <v>31</v>
      </c>
      <c r="F30" s="27" t="s">
        <v>21</v>
      </c>
      <c r="G30" s="27" t="s">
        <v>21</v>
      </c>
      <c r="H30" s="27" t="s">
        <v>21</v>
      </c>
      <c r="I30" s="27" t="s">
        <v>22</v>
      </c>
      <c r="J30" s="48">
        <v>6755000</v>
      </c>
      <c r="K30" s="48">
        <f>SUM(L30:O30)</f>
        <v>6755000</v>
      </c>
      <c r="L30" s="48">
        <v>0</v>
      </c>
      <c r="M30" s="48">
        <v>0</v>
      </c>
      <c r="N30" s="48">
        <v>6755000</v>
      </c>
      <c r="O30" s="48">
        <v>0</v>
      </c>
      <c r="P30" s="48" t="s">
        <v>25</v>
      </c>
      <c r="Q30" s="72" t="s">
        <v>61</v>
      </c>
    </row>
    <row r="31" spans="1:17" ht="105.75" customHeight="1" x14ac:dyDescent="0.25">
      <c r="A31" s="71"/>
      <c r="B31" s="27"/>
      <c r="C31" s="39" t="s">
        <v>44</v>
      </c>
      <c r="D31" s="47" t="s">
        <v>38</v>
      </c>
      <c r="E31" s="39" t="s">
        <v>31</v>
      </c>
      <c r="F31" s="27" t="s">
        <v>21</v>
      </c>
      <c r="G31" s="27" t="s">
        <v>21</v>
      </c>
      <c r="H31" s="27" t="s">
        <v>21</v>
      </c>
      <c r="I31" s="27" t="s">
        <v>22</v>
      </c>
      <c r="J31" s="48">
        <v>2200000</v>
      </c>
      <c r="K31" s="48">
        <f>SUM(L31:O31)</f>
        <v>2200000</v>
      </c>
      <c r="L31" s="48">
        <v>0</v>
      </c>
      <c r="M31" s="48">
        <v>0</v>
      </c>
      <c r="N31" s="48">
        <v>2200000</v>
      </c>
      <c r="O31" s="48">
        <v>0</v>
      </c>
      <c r="P31" s="48" t="s">
        <v>25</v>
      </c>
      <c r="Q31" s="72" t="s">
        <v>61</v>
      </c>
    </row>
    <row r="32" spans="1:17" s="19" customFormat="1" ht="47.25" customHeight="1" x14ac:dyDescent="0.25">
      <c r="A32" s="82" t="s">
        <v>68</v>
      </c>
      <c r="B32" s="83"/>
      <c r="C32" s="83"/>
      <c r="D32" s="83"/>
      <c r="E32" s="67"/>
      <c r="F32" s="67"/>
      <c r="G32" s="67"/>
      <c r="H32" s="67"/>
      <c r="I32" s="67"/>
      <c r="J32" s="68">
        <f>J31+J30</f>
        <v>8955000</v>
      </c>
      <c r="K32" s="68">
        <f>K31+K30</f>
        <v>8955000</v>
      </c>
      <c r="L32" s="68">
        <f t="shared" ref="L32:O32" si="16">L31+L30</f>
        <v>0</v>
      </c>
      <c r="M32" s="68">
        <f t="shared" si="16"/>
        <v>0</v>
      </c>
      <c r="N32" s="68">
        <f t="shared" si="16"/>
        <v>8955000</v>
      </c>
      <c r="O32" s="68">
        <f t="shared" si="16"/>
        <v>0</v>
      </c>
      <c r="P32" s="69"/>
      <c r="Q32" s="70"/>
    </row>
    <row r="33" spans="1:17" s="19" customFormat="1" ht="47.25" customHeight="1" x14ac:dyDescent="0.25">
      <c r="A33" s="20" t="s">
        <v>47</v>
      </c>
      <c r="B33" s="21"/>
      <c r="C33" s="21"/>
      <c r="D33" s="6"/>
      <c r="E33" s="6"/>
      <c r="F33" s="6"/>
      <c r="G33" s="6"/>
      <c r="H33" s="6"/>
      <c r="I33" s="6"/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11"/>
      <c r="Q33" s="13"/>
    </row>
    <row r="34" spans="1:17" s="19" customFormat="1" ht="47.25" customHeight="1" x14ac:dyDescent="0.25">
      <c r="A34" s="22" t="s">
        <v>59</v>
      </c>
      <c r="B34" s="23"/>
      <c r="C34" s="23"/>
      <c r="D34" s="7"/>
      <c r="E34" s="7"/>
      <c r="F34" s="7"/>
      <c r="G34" s="7"/>
      <c r="H34" s="7"/>
      <c r="I34" s="7"/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2"/>
      <c r="Q34" s="14"/>
    </row>
    <row r="35" spans="1:17" s="19" customFormat="1" ht="47.25" customHeight="1" thickBot="1" x14ac:dyDescent="0.3">
      <c r="A35" s="24" t="s">
        <v>62</v>
      </c>
      <c r="B35" s="25"/>
      <c r="C35" s="25"/>
      <c r="D35" s="8"/>
      <c r="E35" s="8"/>
      <c r="F35" s="8"/>
      <c r="G35" s="8"/>
      <c r="H35" s="8"/>
      <c r="I35" s="8"/>
      <c r="J35" s="15">
        <f>J30+J31</f>
        <v>8955000</v>
      </c>
      <c r="K35" s="15">
        <f t="shared" ref="K35:O35" si="17">K30+K31</f>
        <v>8955000</v>
      </c>
      <c r="L35" s="15">
        <f t="shared" si="17"/>
        <v>0</v>
      </c>
      <c r="M35" s="15">
        <f t="shared" si="17"/>
        <v>0</v>
      </c>
      <c r="N35" s="15">
        <f t="shared" si="17"/>
        <v>8955000</v>
      </c>
      <c r="O35" s="15">
        <f t="shared" si="17"/>
        <v>0</v>
      </c>
      <c r="P35" s="16"/>
      <c r="Q35" s="17"/>
    </row>
    <row r="36" spans="1:17" s="55" customFormat="1" ht="50.25" customHeight="1" thickBot="1" x14ac:dyDescent="0.3">
      <c r="A36" s="79" t="s">
        <v>65</v>
      </c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1"/>
    </row>
    <row r="37" spans="1:17" ht="105.75" customHeight="1" x14ac:dyDescent="0.25">
      <c r="A37" s="71">
        <v>1</v>
      </c>
      <c r="B37" s="27"/>
      <c r="C37" s="39" t="s">
        <v>21</v>
      </c>
      <c r="D37" s="47" t="s">
        <v>35</v>
      </c>
      <c r="E37" s="39" t="s">
        <v>21</v>
      </c>
      <c r="F37" s="27" t="s">
        <v>21</v>
      </c>
      <c r="G37" s="27" t="s">
        <v>21</v>
      </c>
      <c r="H37" s="27" t="s">
        <v>21</v>
      </c>
      <c r="I37" s="27"/>
      <c r="J37" s="48">
        <v>0</v>
      </c>
      <c r="K37" s="48">
        <f>L37+M37+N37+O37</f>
        <v>0</v>
      </c>
      <c r="L37" s="48">
        <v>0</v>
      </c>
      <c r="M37" s="48">
        <v>0</v>
      </c>
      <c r="N37" s="48">
        <v>0</v>
      </c>
      <c r="O37" s="48">
        <v>0</v>
      </c>
      <c r="P37" s="48" t="s">
        <v>21</v>
      </c>
      <c r="Q37" s="72" t="s">
        <v>21</v>
      </c>
    </row>
    <row r="38" spans="1:17" s="19" customFormat="1" ht="47.25" customHeight="1" x14ac:dyDescent="0.25">
      <c r="A38" s="82" t="s">
        <v>66</v>
      </c>
      <c r="B38" s="83"/>
      <c r="C38" s="83"/>
      <c r="D38" s="83"/>
      <c r="E38" s="67"/>
      <c r="F38" s="67"/>
      <c r="G38" s="67"/>
      <c r="H38" s="67"/>
      <c r="I38" s="67"/>
      <c r="J38" s="68">
        <v>0</v>
      </c>
      <c r="K38" s="68">
        <f t="shared" ref="K38" si="18">K37</f>
        <v>0</v>
      </c>
      <c r="L38" s="68">
        <f t="shared" ref="L38" si="19">L37</f>
        <v>0</v>
      </c>
      <c r="M38" s="68">
        <f t="shared" ref="M38" si="20">M37</f>
        <v>0</v>
      </c>
      <c r="N38" s="68">
        <f t="shared" ref="N38" si="21">N37</f>
        <v>0</v>
      </c>
      <c r="O38" s="68">
        <f t="shared" ref="O38" si="22">O37</f>
        <v>0</v>
      </c>
      <c r="P38" s="69"/>
      <c r="Q38" s="70"/>
    </row>
    <row r="39" spans="1:17" s="19" customFormat="1" ht="47.25" customHeight="1" x14ac:dyDescent="0.25">
      <c r="A39" s="20" t="s">
        <v>47</v>
      </c>
      <c r="B39" s="21"/>
      <c r="C39" s="21"/>
      <c r="D39" s="6"/>
      <c r="E39" s="6"/>
      <c r="F39" s="6"/>
      <c r="G39" s="6"/>
      <c r="H39" s="6"/>
      <c r="I39" s="6"/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11"/>
      <c r="Q39" s="13"/>
    </row>
    <row r="40" spans="1:17" s="19" customFormat="1" ht="47.25" customHeight="1" x14ac:dyDescent="0.25">
      <c r="A40" s="22" t="s">
        <v>59</v>
      </c>
      <c r="B40" s="23"/>
      <c r="C40" s="23"/>
      <c r="D40" s="7"/>
      <c r="E40" s="7"/>
      <c r="F40" s="7"/>
      <c r="G40" s="7"/>
      <c r="H40" s="7"/>
      <c r="I40" s="7"/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2"/>
      <c r="Q40" s="14"/>
    </row>
    <row r="41" spans="1:17" s="19" customFormat="1" ht="47.25" customHeight="1" thickBot="1" x14ac:dyDescent="0.3">
      <c r="A41" s="24" t="s">
        <v>58</v>
      </c>
      <c r="B41" s="25"/>
      <c r="C41" s="25"/>
      <c r="D41" s="8"/>
      <c r="E41" s="8"/>
      <c r="F41" s="8"/>
      <c r="G41" s="8"/>
      <c r="H41" s="8"/>
      <c r="I41" s="8"/>
      <c r="J41" s="15">
        <v>0</v>
      </c>
      <c r="K41" s="15">
        <f>L41+M41+N41+S41</f>
        <v>0</v>
      </c>
      <c r="L41" s="15">
        <f>L37</f>
        <v>0</v>
      </c>
      <c r="M41" s="15">
        <f t="shared" ref="M41:O41" si="23">M37</f>
        <v>0</v>
      </c>
      <c r="N41" s="15">
        <f t="shared" si="23"/>
        <v>0</v>
      </c>
      <c r="O41" s="15">
        <f t="shared" si="23"/>
        <v>0</v>
      </c>
      <c r="P41" s="16"/>
      <c r="Q41" s="17"/>
    </row>
    <row r="42" spans="1:17" s="55" customFormat="1" ht="50.25" customHeight="1" thickBot="1" x14ac:dyDescent="0.3">
      <c r="A42" s="79" t="s">
        <v>53</v>
      </c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1"/>
    </row>
    <row r="43" spans="1:17" ht="105.75" customHeight="1" x14ac:dyDescent="0.25">
      <c r="A43" s="71"/>
      <c r="B43" s="27" t="s">
        <v>21</v>
      </c>
      <c r="C43" s="39" t="s">
        <v>21</v>
      </c>
      <c r="D43" s="47" t="s">
        <v>21</v>
      </c>
      <c r="E43" s="39" t="s">
        <v>21</v>
      </c>
      <c r="F43" s="27" t="s">
        <v>21</v>
      </c>
      <c r="G43" s="27" t="s">
        <v>21</v>
      </c>
      <c r="H43" s="27" t="s">
        <v>21</v>
      </c>
      <c r="I43" s="27" t="s">
        <v>21</v>
      </c>
      <c r="J43" s="48">
        <v>0</v>
      </c>
      <c r="K43" s="48">
        <v>0</v>
      </c>
      <c r="L43" s="48">
        <v>0</v>
      </c>
      <c r="M43" s="48">
        <v>0</v>
      </c>
      <c r="N43" s="48">
        <v>0</v>
      </c>
      <c r="O43" s="48">
        <v>0</v>
      </c>
      <c r="P43" s="48" t="s">
        <v>21</v>
      </c>
      <c r="Q43" s="72" t="s">
        <v>21</v>
      </c>
    </row>
    <row r="44" spans="1:17" s="19" customFormat="1" ht="47.25" customHeight="1" x14ac:dyDescent="0.25">
      <c r="A44" s="82" t="s">
        <v>66</v>
      </c>
      <c r="B44" s="83"/>
      <c r="C44" s="83"/>
      <c r="D44" s="83"/>
      <c r="E44" s="67"/>
      <c r="F44" s="67"/>
      <c r="G44" s="67"/>
      <c r="H44" s="67"/>
      <c r="I44" s="67"/>
      <c r="J44" s="68">
        <v>0</v>
      </c>
      <c r="K44" s="68">
        <f t="shared" ref="K44" si="24">K43</f>
        <v>0</v>
      </c>
      <c r="L44" s="68">
        <f t="shared" ref="L44" si="25">L43</f>
        <v>0</v>
      </c>
      <c r="M44" s="68">
        <f t="shared" ref="M44" si="26">M43</f>
        <v>0</v>
      </c>
      <c r="N44" s="68">
        <f t="shared" ref="N44" si="27">N43</f>
        <v>0</v>
      </c>
      <c r="O44" s="68">
        <f t="shared" ref="O44" si="28">O43</f>
        <v>0</v>
      </c>
      <c r="P44" s="69"/>
      <c r="Q44" s="70"/>
    </row>
    <row r="45" spans="1:17" s="19" customFormat="1" ht="47.25" customHeight="1" x14ac:dyDescent="0.25">
      <c r="A45" s="20" t="s">
        <v>47</v>
      </c>
      <c r="B45" s="21"/>
      <c r="C45" s="21"/>
      <c r="D45" s="6"/>
      <c r="E45" s="6"/>
      <c r="F45" s="6"/>
      <c r="G45" s="6"/>
      <c r="H45" s="6"/>
      <c r="I45" s="6"/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11"/>
      <c r="Q45" s="13"/>
    </row>
    <row r="46" spans="1:17" s="19" customFormat="1" ht="47.25" customHeight="1" x14ac:dyDescent="0.25">
      <c r="A46" s="22" t="s">
        <v>59</v>
      </c>
      <c r="B46" s="23"/>
      <c r="C46" s="23"/>
      <c r="D46" s="7"/>
      <c r="E46" s="7"/>
      <c r="F46" s="7"/>
      <c r="G46" s="7"/>
      <c r="H46" s="7"/>
      <c r="I46" s="7"/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2"/>
      <c r="Q46" s="14"/>
    </row>
    <row r="47" spans="1:17" s="19" customFormat="1" ht="47.25" customHeight="1" thickBot="1" x14ac:dyDescent="0.3">
      <c r="A47" s="24" t="s">
        <v>58</v>
      </c>
      <c r="B47" s="25"/>
      <c r="C47" s="25"/>
      <c r="D47" s="8"/>
      <c r="E47" s="8"/>
      <c r="F47" s="8"/>
      <c r="G47" s="8"/>
      <c r="H47" s="8"/>
      <c r="I47" s="8"/>
      <c r="J47" s="15">
        <v>0</v>
      </c>
      <c r="K47" s="15">
        <f>L47+M47+N47+S47</f>
        <v>0</v>
      </c>
      <c r="L47" s="15">
        <f>L43</f>
        <v>0</v>
      </c>
      <c r="M47" s="15">
        <f t="shared" ref="M47:O47" si="29">M43</f>
        <v>0</v>
      </c>
      <c r="N47" s="15">
        <f t="shared" si="29"/>
        <v>0</v>
      </c>
      <c r="O47" s="15">
        <f t="shared" si="29"/>
        <v>0</v>
      </c>
      <c r="P47" s="16"/>
      <c r="Q47" s="17"/>
    </row>
    <row r="48" spans="1:17" s="55" customFormat="1" ht="50.25" customHeight="1" thickBot="1" x14ac:dyDescent="0.3">
      <c r="A48" s="79" t="s">
        <v>54</v>
      </c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1"/>
    </row>
    <row r="49" spans="1:17" ht="105.75" customHeight="1" x14ac:dyDescent="0.25">
      <c r="A49" s="71"/>
      <c r="B49" s="27" t="s">
        <v>21</v>
      </c>
      <c r="C49" s="39" t="s">
        <v>21</v>
      </c>
      <c r="D49" s="47" t="s">
        <v>21</v>
      </c>
      <c r="E49" s="39" t="s">
        <v>21</v>
      </c>
      <c r="F49" s="27" t="s">
        <v>21</v>
      </c>
      <c r="G49" s="27" t="s">
        <v>21</v>
      </c>
      <c r="H49" s="27" t="s">
        <v>21</v>
      </c>
      <c r="I49" s="27" t="s">
        <v>21</v>
      </c>
      <c r="J49" s="48">
        <v>0</v>
      </c>
      <c r="K49" s="48">
        <v>0</v>
      </c>
      <c r="L49" s="48">
        <v>0</v>
      </c>
      <c r="M49" s="48">
        <v>0</v>
      </c>
      <c r="N49" s="48">
        <v>0</v>
      </c>
      <c r="O49" s="48">
        <v>0</v>
      </c>
      <c r="P49" s="48" t="s">
        <v>21</v>
      </c>
      <c r="Q49" s="72" t="s">
        <v>21</v>
      </c>
    </row>
    <row r="50" spans="1:17" s="19" customFormat="1" ht="47.25" customHeight="1" x14ac:dyDescent="0.25">
      <c r="A50" s="82" t="s">
        <v>66</v>
      </c>
      <c r="B50" s="83"/>
      <c r="C50" s="83"/>
      <c r="D50" s="83"/>
      <c r="E50" s="67"/>
      <c r="F50" s="67"/>
      <c r="G50" s="67"/>
      <c r="H50" s="67"/>
      <c r="I50" s="67"/>
      <c r="J50" s="68">
        <v>0</v>
      </c>
      <c r="K50" s="68">
        <f t="shared" ref="K50" si="30">K49</f>
        <v>0</v>
      </c>
      <c r="L50" s="68">
        <f t="shared" ref="L50" si="31">L49</f>
        <v>0</v>
      </c>
      <c r="M50" s="68">
        <f t="shared" ref="M50" si="32">M49</f>
        <v>0</v>
      </c>
      <c r="N50" s="68">
        <f t="shared" ref="N50" si="33">N49</f>
        <v>0</v>
      </c>
      <c r="O50" s="68">
        <f t="shared" ref="O50" si="34">O49</f>
        <v>0</v>
      </c>
      <c r="P50" s="69"/>
      <c r="Q50" s="70"/>
    </row>
    <row r="51" spans="1:17" s="19" customFormat="1" ht="47.25" customHeight="1" x14ac:dyDescent="0.25">
      <c r="A51" s="20" t="s">
        <v>47</v>
      </c>
      <c r="B51" s="21"/>
      <c r="C51" s="21"/>
      <c r="D51" s="6"/>
      <c r="E51" s="6"/>
      <c r="F51" s="6"/>
      <c r="G51" s="6"/>
      <c r="H51" s="6"/>
      <c r="I51" s="6"/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11"/>
      <c r="Q51" s="13"/>
    </row>
    <row r="52" spans="1:17" s="19" customFormat="1" ht="47.25" customHeight="1" x14ac:dyDescent="0.25">
      <c r="A52" s="22" t="s">
        <v>59</v>
      </c>
      <c r="B52" s="23"/>
      <c r="C52" s="23"/>
      <c r="D52" s="7"/>
      <c r="E52" s="7"/>
      <c r="F52" s="7"/>
      <c r="G52" s="7"/>
      <c r="H52" s="7"/>
      <c r="I52" s="7"/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2"/>
      <c r="Q52" s="14"/>
    </row>
    <row r="53" spans="1:17" s="19" customFormat="1" ht="47.25" customHeight="1" thickBot="1" x14ac:dyDescent="0.3">
      <c r="A53" s="24" t="s">
        <v>58</v>
      </c>
      <c r="B53" s="25"/>
      <c r="C53" s="25"/>
      <c r="D53" s="8"/>
      <c r="E53" s="8"/>
      <c r="F53" s="8"/>
      <c r="G53" s="8"/>
      <c r="H53" s="8"/>
      <c r="I53" s="8"/>
      <c r="J53" s="15">
        <v>0</v>
      </c>
      <c r="K53" s="15">
        <f>L53+M53+N53+S53</f>
        <v>0</v>
      </c>
      <c r="L53" s="15">
        <f>L49</f>
        <v>0</v>
      </c>
      <c r="M53" s="15">
        <f t="shared" ref="M53:O53" si="35">M49</f>
        <v>0</v>
      </c>
      <c r="N53" s="15">
        <f t="shared" si="35"/>
        <v>0</v>
      </c>
      <c r="O53" s="15">
        <f t="shared" si="35"/>
        <v>0</v>
      </c>
      <c r="P53" s="16"/>
      <c r="Q53" s="17"/>
    </row>
    <row r="54" spans="1:17" s="55" customFormat="1" ht="50.25" customHeight="1" thickBot="1" x14ac:dyDescent="0.3">
      <c r="A54" s="79" t="s">
        <v>55</v>
      </c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1"/>
    </row>
    <row r="55" spans="1:17" ht="105.75" customHeight="1" x14ac:dyDescent="0.25">
      <c r="A55" s="71"/>
      <c r="B55" s="27" t="s">
        <v>21</v>
      </c>
      <c r="C55" s="39" t="s">
        <v>21</v>
      </c>
      <c r="D55" s="47" t="s">
        <v>21</v>
      </c>
      <c r="E55" s="39" t="s">
        <v>21</v>
      </c>
      <c r="F55" s="27" t="s">
        <v>21</v>
      </c>
      <c r="G55" s="27" t="s">
        <v>21</v>
      </c>
      <c r="H55" s="27" t="s">
        <v>21</v>
      </c>
      <c r="I55" s="27" t="s">
        <v>21</v>
      </c>
      <c r="J55" s="48">
        <v>0</v>
      </c>
      <c r="K55" s="48">
        <v>0</v>
      </c>
      <c r="L55" s="48">
        <v>0</v>
      </c>
      <c r="M55" s="48">
        <v>0</v>
      </c>
      <c r="N55" s="48">
        <v>0</v>
      </c>
      <c r="O55" s="48">
        <v>0</v>
      </c>
      <c r="P55" s="48" t="s">
        <v>21</v>
      </c>
      <c r="Q55" s="72" t="s">
        <v>21</v>
      </c>
    </row>
    <row r="56" spans="1:17" s="19" customFormat="1" ht="47.25" customHeight="1" x14ac:dyDescent="0.25">
      <c r="A56" s="82" t="s">
        <v>66</v>
      </c>
      <c r="B56" s="83"/>
      <c r="C56" s="83"/>
      <c r="D56" s="83"/>
      <c r="E56" s="67"/>
      <c r="F56" s="67"/>
      <c r="G56" s="67"/>
      <c r="H56" s="67"/>
      <c r="I56" s="67"/>
      <c r="J56" s="68">
        <v>0</v>
      </c>
      <c r="K56" s="68">
        <f t="shared" ref="K56" si="36">K55</f>
        <v>0</v>
      </c>
      <c r="L56" s="68">
        <f t="shared" ref="L56" si="37">L55</f>
        <v>0</v>
      </c>
      <c r="M56" s="68">
        <f t="shared" ref="M56" si="38">M55</f>
        <v>0</v>
      </c>
      <c r="N56" s="68">
        <f t="shared" ref="N56" si="39">N55</f>
        <v>0</v>
      </c>
      <c r="O56" s="68">
        <f t="shared" ref="O56" si="40">O55</f>
        <v>0</v>
      </c>
      <c r="P56" s="69"/>
      <c r="Q56" s="70"/>
    </row>
    <row r="57" spans="1:17" s="19" customFormat="1" ht="47.25" customHeight="1" x14ac:dyDescent="0.25">
      <c r="A57" s="20" t="s">
        <v>47</v>
      </c>
      <c r="B57" s="21"/>
      <c r="C57" s="21"/>
      <c r="D57" s="6"/>
      <c r="E57" s="6"/>
      <c r="F57" s="6"/>
      <c r="G57" s="6"/>
      <c r="H57" s="6"/>
      <c r="I57" s="6"/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11"/>
      <c r="Q57" s="13"/>
    </row>
    <row r="58" spans="1:17" s="19" customFormat="1" ht="47.25" customHeight="1" x14ac:dyDescent="0.25">
      <c r="A58" s="22" t="s">
        <v>59</v>
      </c>
      <c r="B58" s="23"/>
      <c r="C58" s="23"/>
      <c r="D58" s="7"/>
      <c r="E58" s="7"/>
      <c r="F58" s="7"/>
      <c r="G58" s="7"/>
      <c r="H58" s="7"/>
      <c r="I58" s="7"/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2"/>
      <c r="Q58" s="14"/>
    </row>
    <row r="59" spans="1:17" s="19" customFormat="1" ht="47.25" customHeight="1" thickBot="1" x14ac:dyDescent="0.3">
      <c r="A59" s="24" t="s">
        <v>58</v>
      </c>
      <c r="B59" s="25"/>
      <c r="C59" s="25"/>
      <c r="D59" s="8"/>
      <c r="E59" s="8"/>
      <c r="F59" s="8"/>
      <c r="G59" s="8"/>
      <c r="H59" s="8"/>
      <c r="I59" s="8"/>
      <c r="J59" s="15">
        <v>0</v>
      </c>
      <c r="K59" s="15">
        <f>L59+M59+N59+S59</f>
        <v>0</v>
      </c>
      <c r="L59" s="15">
        <f>L55</f>
        <v>0</v>
      </c>
      <c r="M59" s="15">
        <f t="shared" ref="M59:O59" si="41">M55</f>
        <v>0</v>
      </c>
      <c r="N59" s="15">
        <f t="shared" si="41"/>
        <v>0</v>
      </c>
      <c r="O59" s="15">
        <f t="shared" si="41"/>
        <v>0</v>
      </c>
      <c r="P59" s="16"/>
      <c r="Q59" s="17"/>
    </row>
    <row r="60" spans="1:17" s="55" customFormat="1" ht="50.25" customHeight="1" thickBot="1" x14ac:dyDescent="0.3">
      <c r="A60" s="79" t="s">
        <v>56</v>
      </c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1"/>
    </row>
    <row r="61" spans="1:17" ht="105.75" customHeight="1" x14ac:dyDescent="0.25">
      <c r="A61" s="71"/>
      <c r="B61" s="27" t="s">
        <v>21</v>
      </c>
      <c r="C61" s="39" t="s">
        <v>21</v>
      </c>
      <c r="D61" s="47" t="s">
        <v>21</v>
      </c>
      <c r="E61" s="39" t="s">
        <v>21</v>
      </c>
      <c r="F61" s="27" t="s">
        <v>21</v>
      </c>
      <c r="G61" s="27" t="s">
        <v>21</v>
      </c>
      <c r="H61" s="27" t="s">
        <v>21</v>
      </c>
      <c r="I61" s="27" t="s">
        <v>21</v>
      </c>
      <c r="J61" s="48">
        <v>0</v>
      </c>
      <c r="K61" s="48">
        <v>0</v>
      </c>
      <c r="L61" s="48">
        <v>0</v>
      </c>
      <c r="M61" s="48">
        <v>0</v>
      </c>
      <c r="N61" s="48">
        <v>0</v>
      </c>
      <c r="O61" s="48">
        <v>0</v>
      </c>
      <c r="P61" s="48" t="s">
        <v>21</v>
      </c>
      <c r="Q61" s="72" t="s">
        <v>21</v>
      </c>
    </row>
    <row r="62" spans="1:17" s="19" customFormat="1" ht="47.25" customHeight="1" x14ac:dyDescent="0.25">
      <c r="A62" s="82" t="s">
        <v>66</v>
      </c>
      <c r="B62" s="83"/>
      <c r="C62" s="83"/>
      <c r="D62" s="83"/>
      <c r="E62" s="67"/>
      <c r="F62" s="67"/>
      <c r="G62" s="67"/>
      <c r="H62" s="67"/>
      <c r="I62" s="67"/>
      <c r="J62" s="68">
        <v>0</v>
      </c>
      <c r="K62" s="68">
        <f t="shared" ref="K62" si="42">K61</f>
        <v>0</v>
      </c>
      <c r="L62" s="68">
        <f t="shared" ref="L62" si="43">L61</f>
        <v>0</v>
      </c>
      <c r="M62" s="68">
        <f t="shared" ref="M62" si="44">M61</f>
        <v>0</v>
      </c>
      <c r="N62" s="68">
        <f t="shared" ref="N62" si="45">N61</f>
        <v>0</v>
      </c>
      <c r="O62" s="68">
        <f t="shared" ref="O62" si="46">O61</f>
        <v>0</v>
      </c>
      <c r="P62" s="69"/>
      <c r="Q62" s="70"/>
    </row>
    <row r="63" spans="1:17" s="19" customFormat="1" ht="47.25" customHeight="1" x14ac:dyDescent="0.25">
      <c r="A63" s="20" t="s">
        <v>47</v>
      </c>
      <c r="B63" s="21"/>
      <c r="C63" s="21"/>
      <c r="D63" s="6"/>
      <c r="E63" s="6"/>
      <c r="F63" s="6"/>
      <c r="G63" s="6"/>
      <c r="H63" s="6"/>
      <c r="I63" s="6"/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11"/>
      <c r="Q63" s="13"/>
    </row>
    <row r="64" spans="1:17" s="19" customFormat="1" ht="47.25" customHeight="1" x14ac:dyDescent="0.25">
      <c r="A64" s="22" t="s">
        <v>59</v>
      </c>
      <c r="B64" s="23"/>
      <c r="C64" s="23"/>
      <c r="D64" s="7"/>
      <c r="E64" s="7"/>
      <c r="F64" s="7"/>
      <c r="G64" s="7"/>
      <c r="H64" s="7"/>
      <c r="I64" s="7"/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2"/>
      <c r="Q64" s="14"/>
    </row>
    <row r="65" spans="1:17" s="19" customFormat="1" ht="47.25" customHeight="1" thickBot="1" x14ac:dyDescent="0.3">
      <c r="A65" s="24" t="s">
        <v>58</v>
      </c>
      <c r="B65" s="25"/>
      <c r="C65" s="25"/>
      <c r="D65" s="8"/>
      <c r="E65" s="8"/>
      <c r="F65" s="8"/>
      <c r="G65" s="8"/>
      <c r="H65" s="8"/>
      <c r="I65" s="8"/>
      <c r="J65" s="15">
        <v>0</v>
      </c>
      <c r="K65" s="15">
        <f>L65+M65+N65+S65</f>
        <v>0</v>
      </c>
      <c r="L65" s="15">
        <f>L61</f>
        <v>0</v>
      </c>
      <c r="M65" s="15">
        <f t="shared" ref="M65:O65" si="47">M61</f>
        <v>0</v>
      </c>
      <c r="N65" s="15">
        <f t="shared" si="47"/>
        <v>0</v>
      </c>
      <c r="O65" s="15">
        <f t="shared" si="47"/>
        <v>0</v>
      </c>
      <c r="P65" s="16"/>
      <c r="Q65" s="17"/>
    </row>
    <row r="66" spans="1:17" s="55" customFormat="1" ht="50.25" customHeight="1" thickBot="1" x14ac:dyDescent="0.3">
      <c r="A66" s="79" t="s">
        <v>64</v>
      </c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1"/>
    </row>
    <row r="67" spans="1:17" s="19" customFormat="1" ht="105.75" customHeight="1" x14ac:dyDescent="0.25">
      <c r="A67" s="66">
        <v>1</v>
      </c>
      <c r="B67" s="84" t="s">
        <v>27</v>
      </c>
      <c r="C67" s="26" t="s">
        <v>40</v>
      </c>
      <c r="D67" s="50" t="s">
        <v>39</v>
      </c>
      <c r="E67" s="49" t="s">
        <v>29</v>
      </c>
      <c r="F67" s="51" t="s">
        <v>21</v>
      </c>
      <c r="G67" s="53" t="s">
        <v>21</v>
      </c>
      <c r="H67" s="28" t="s">
        <v>21</v>
      </c>
      <c r="I67" s="53" t="s">
        <v>22</v>
      </c>
      <c r="J67" s="29">
        <v>3620000</v>
      </c>
      <c r="K67" s="29">
        <f>L67+M67+N67+O67</f>
        <v>3620000</v>
      </c>
      <c r="L67" s="29">
        <v>0</v>
      </c>
      <c r="M67" s="29">
        <v>0</v>
      </c>
      <c r="N67" s="29">
        <v>3620000</v>
      </c>
      <c r="O67" s="29">
        <v>0</v>
      </c>
      <c r="P67" s="30" t="s">
        <v>20</v>
      </c>
      <c r="Q67" s="72" t="s">
        <v>61</v>
      </c>
    </row>
    <row r="68" spans="1:17" s="19" customFormat="1" ht="105.75" customHeight="1" x14ac:dyDescent="0.25">
      <c r="A68" s="41">
        <v>2</v>
      </c>
      <c r="B68" s="85"/>
      <c r="C68" s="42" t="s">
        <v>43</v>
      </c>
      <c r="D68" s="43" t="s">
        <v>41</v>
      </c>
      <c r="E68" s="52" t="s">
        <v>29</v>
      </c>
      <c r="F68" s="40" t="s">
        <v>21</v>
      </c>
      <c r="G68" s="40" t="s">
        <v>21</v>
      </c>
      <c r="H68" s="44" t="s">
        <v>21</v>
      </c>
      <c r="I68" s="40" t="s">
        <v>22</v>
      </c>
      <c r="J68" s="45">
        <v>525961</v>
      </c>
      <c r="K68" s="45">
        <f>SUM(L68:O68)</f>
        <v>525961</v>
      </c>
      <c r="L68" s="45">
        <v>0</v>
      </c>
      <c r="M68" s="45">
        <v>0</v>
      </c>
      <c r="N68" s="45">
        <v>525961</v>
      </c>
      <c r="O68" s="45">
        <v>0</v>
      </c>
      <c r="P68" s="46" t="s">
        <v>20</v>
      </c>
      <c r="Q68" s="72" t="s">
        <v>61</v>
      </c>
    </row>
    <row r="69" spans="1:17" s="19" customFormat="1" ht="105.75" customHeight="1" thickBot="1" x14ac:dyDescent="0.3">
      <c r="A69" s="31">
        <v>3</v>
      </c>
      <c r="B69" s="86"/>
      <c r="C69" s="32" t="s">
        <v>33</v>
      </c>
      <c r="D69" s="33" t="s">
        <v>32</v>
      </c>
      <c r="E69" s="34" t="s">
        <v>23</v>
      </c>
      <c r="F69" s="34" t="s">
        <v>21</v>
      </c>
      <c r="G69" s="34" t="s">
        <v>21</v>
      </c>
      <c r="H69" s="35" t="s">
        <v>21</v>
      </c>
      <c r="I69" s="36" t="s">
        <v>24</v>
      </c>
      <c r="J69" s="37">
        <v>1296530</v>
      </c>
      <c r="K69" s="37">
        <f>SUM(L69:O69)</f>
        <v>1296530</v>
      </c>
      <c r="L69" s="37">
        <v>0</v>
      </c>
      <c r="M69" s="37">
        <v>0</v>
      </c>
      <c r="N69" s="37">
        <v>1296530</v>
      </c>
      <c r="O69" s="37">
        <v>0</v>
      </c>
      <c r="P69" s="38" t="s">
        <v>20</v>
      </c>
      <c r="Q69" s="72" t="s">
        <v>61</v>
      </c>
    </row>
    <row r="70" spans="1:17" s="19" customFormat="1" ht="47.25" customHeight="1" x14ac:dyDescent="0.25">
      <c r="A70" s="82" t="s">
        <v>69</v>
      </c>
      <c r="B70" s="83"/>
      <c r="C70" s="83"/>
      <c r="D70" s="83"/>
      <c r="E70" s="67"/>
      <c r="F70" s="67"/>
      <c r="G70" s="67"/>
      <c r="H70" s="67"/>
      <c r="I70" s="67"/>
      <c r="J70" s="68">
        <f>J69+J68+J67</f>
        <v>5442491</v>
      </c>
      <c r="K70" s="68">
        <f>K71+K72+K73</f>
        <v>5442491</v>
      </c>
      <c r="L70" s="68">
        <f t="shared" ref="L70:O70" si="48">L69+L68+L67</f>
        <v>0</v>
      </c>
      <c r="M70" s="68">
        <f t="shared" si="48"/>
        <v>0</v>
      </c>
      <c r="N70" s="68">
        <f t="shared" si="48"/>
        <v>5442491</v>
      </c>
      <c r="O70" s="68">
        <f t="shared" si="48"/>
        <v>0</v>
      </c>
      <c r="P70" s="69"/>
      <c r="Q70" s="70"/>
    </row>
    <row r="71" spans="1:17" s="19" customFormat="1" ht="47.25" customHeight="1" x14ac:dyDescent="0.25">
      <c r="A71" s="20" t="s">
        <v>47</v>
      </c>
      <c r="B71" s="21"/>
      <c r="C71" s="21"/>
      <c r="D71" s="6"/>
      <c r="E71" s="6"/>
      <c r="F71" s="6"/>
      <c r="G71" s="6"/>
      <c r="H71" s="6"/>
      <c r="I71" s="6"/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11"/>
      <c r="Q71" s="13"/>
    </row>
    <row r="72" spans="1:17" s="19" customFormat="1" ht="47.25" customHeight="1" x14ac:dyDescent="0.25">
      <c r="A72" s="22" t="s">
        <v>59</v>
      </c>
      <c r="B72" s="23"/>
      <c r="C72" s="23"/>
      <c r="D72" s="7"/>
      <c r="E72" s="7"/>
      <c r="F72" s="7"/>
      <c r="G72" s="7"/>
      <c r="H72" s="7"/>
      <c r="I72" s="7"/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2"/>
      <c r="Q72" s="14"/>
    </row>
    <row r="73" spans="1:17" s="19" customFormat="1" ht="47.25" customHeight="1" thickBot="1" x14ac:dyDescent="0.3">
      <c r="A73" s="24" t="s">
        <v>63</v>
      </c>
      <c r="B73" s="25"/>
      <c r="C73" s="25"/>
      <c r="D73" s="8"/>
      <c r="E73" s="8"/>
      <c r="F73" s="8"/>
      <c r="G73" s="8"/>
      <c r="H73" s="8"/>
      <c r="I73" s="8"/>
      <c r="J73" s="15">
        <f>J69+J68+J67</f>
        <v>5442491</v>
      </c>
      <c r="K73" s="15">
        <f t="shared" ref="K73:O73" si="49">K69+K68+K67</f>
        <v>5442491</v>
      </c>
      <c r="L73" s="15">
        <f t="shared" si="49"/>
        <v>0</v>
      </c>
      <c r="M73" s="15">
        <f t="shared" si="49"/>
        <v>0</v>
      </c>
      <c r="N73" s="15">
        <f t="shared" si="49"/>
        <v>5442491</v>
      </c>
      <c r="O73" s="15">
        <f t="shared" si="49"/>
        <v>0</v>
      </c>
      <c r="P73" s="16"/>
      <c r="Q73" s="17"/>
    </row>
    <row r="74" spans="1:17" s="55" customFormat="1" ht="50.25" customHeight="1" thickBot="1" x14ac:dyDescent="0.3">
      <c r="A74" s="79" t="s">
        <v>57</v>
      </c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1"/>
    </row>
    <row r="75" spans="1:17" ht="105.75" customHeight="1" x14ac:dyDescent="0.25">
      <c r="A75" s="71"/>
      <c r="B75" s="27" t="s">
        <v>21</v>
      </c>
      <c r="C75" s="39" t="s">
        <v>21</v>
      </c>
      <c r="D75" s="47" t="s">
        <v>21</v>
      </c>
      <c r="E75" s="39" t="s">
        <v>21</v>
      </c>
      <c r="F75" s="27" t="s">
        <v>21</v>
      </c>
      <c r="G75" s="27" t="s">
        <v>21</v>
      </c>
      <c r="H75" s="27" t="s">
        <v>21</v>
      </c>
      <c r="I75" s="27" t="s">
        <v>21</v>
      </c>
      <c r="J75" s="48">
        <v>0</v>
      </c>
      <c r="K75" s="48">
        <v>0</v>
      </c>
      <c r="L75" s="48">
        <v>0</v>
      </c>
      <c r="M75" s="48">
        <v>0</v>
      </c>
      <c r="N75" s="48">
        <v>0</v>
      </c>
      <c r="O75" s="48">
        <v>0</v>
      </c>
      <c r="P75" s="48" t="s">
        <v>21</v>
      </c>
      <c r="Q75" s="72" t="s">
        <v>21</v>
      </c>
    </row>
    <row r="76" spans="1:17" s="19" customFormat="1" ht="47.25" customHeight="1" x14ac:dyDescent="0.25">
      <c r="A76" s="82" t="s">
        <v>66</v>
      </c>
      <c r="B76" s="83"/>
      <c r="C76" s="83"/>
      <c r="D76" s="83"/>
      <c r="E76" s="67"/>
      <c r="F76" s="67"/>
      <c r="G76" s="67"/>
      <c r="H76" s="67"/>
      <c r="I76" s="67"/>
      <c r="J76" s="68">
        <v>0</v>
      </c>
      <c r="K76" s="68">
        <f t="shared" ref="K76" si="50">K75</f>
        <v>0</v>
      </c>
      <c r="L76" s="68">
        <f t="shared" ref="L76" si="51">L75</f>
        <v>0</v>
      </c>
      <c r="M76" s="68">
        <f t="shared" ref="M76" si="52">M75</f>
        <v>0</v>
      </c>
      <c r="N76" s="68">
        <f t="shared" ref="N76" si="53">N75</f>
        <v>0</v>
      </c>
      <c r="O76" s="68">
        <f t="shared" ref="O76" si="54">O75</f>
        <v>0</v>
      </c>
      <c r="P76" s="69"/>
      <c r="Q76" s="70"/>
    </row>
    <row r="77" spans="1:17" s="19" customFormat="1" ht="47.25" customHeight="1" x14ac:dyDescent="0.25">
      <c r="A77" s="20" t="s">
        <v>47</v>
      </c>
      <c r="B77" s="21"/>
      <c r="C77" s="21"/>
      <c r="D77" s="6"/>
      <c r="E77" s="6"/>
      <c r="F77" s="6"/>
      <c r="G77" s="6"/>
      <c r="H77" s="6"/>
      <c r="I77" s="6"/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11"/>
      <c r="Q77" s="13"/>
    </row>
    <row r="78" spans="1:17" s="19" customFormat="1" ht="47.25" customHeight="1" x14ac:dyDescent="0.25">
      <c r="A78" s="22" t="s">
        <v>59</v>
      </c>
      <c r="B78" s="23"/>
      <c r="C78" s="23"/>
      <c r="D78" s="7"/>
      <c r="E78" s="7"/>
      <c r="F78" s="7"/>
      <c r="G78" s="7"/>
      <c r="H78" s="7"/>
      <c r="I78" s="7"/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2"/>
      <c r="Q78" s="14"/>
    </row>
    <row r="79" spans="1:17" s="19" customFormat="1" ht="47.25" customHeight="1" thickBot="1" x14ac:dyDescent="0.3">
      <c r="A79" s="24" t="s">
        <v>58</v>
      </c>
      <c r="B79" s="25"/>
      <c r="C79" s="25"/>
      <c r="D79" s="8"/>
      <c r="E79" s="8"/>
      <c r="F79" s="8"/>
      <c r="G79" s="8"/>
      <c r="H79" s="8"/>
      <c r="I79" s="8"/>
      <c r="J79" s="15">
        <v>0</v>
      </c>
      <c r="K79" s="15">
        <f>L79+M79+N79+S79</f>
        <v>0</v>
      </c>
      <c r="L79" s="15">
        <f>L75</f>
        <v>0</v>
      </c>
      <c r="M79" s="15">
        <f t="shared" ref="M79:O79" si="55">M75</f>
        <v>0</v>
      </c>
      <c r="N79" s="15">
        <f t="shared" si="55"/>
        <v>0</v>
      </c>
      <c r="O79" s="15">
        <f t="shared" si="55"/>
        <v>0</v>
      </c>
      <c r="P79" s="16"/>
      <c r="Q79" s="17"/>
    </row>
    <row r="80" spans="1:17" s="56" customFormat="1" ht="58.5" customHeight="1" thickBot="1" x14ac:dyDescent="0.3">
      <c r="A80" s="73" t="s">
        <v>46</v>
      </c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5"/>
    </row>
    <row r="81" spans="1:17" ht="47.25" customHeight="1" x14ac:dyDescent="0.25">
      <c r="A81" s="76" t="s">
        <v>72</v>
      </c>
      <c r="B81" s="77"/>
      <c r="C81" s="77"/>
      <c r="D81" s="78"/>
      <c r="E81" s="57"/>
      <c r="F81" s="57"/>
      <c r="G81" s="57"/>
      <c r="H81" s="58"/>
      <c r="I81" s="58"/>
      <c r="J81" s="59">
        <f>J76+J70+J62+J56+J50+J44+J38+J32+J25+J19+J13+J7</f>
        <v>14752491</v>
      </c>
      <c r="K81" s="59">
        <f t="shared" ref="K81:O81" si="56">K76+K70+K62+K56+K50+K44+K38+K32+K25+K19+K13+K7</f>
        <v>14752491</v>
      </c>
      <c r="L81" s="59">
        <f t="shared" si="56"/>
        <v>0</v>
      </c>
      <c r="M81" s="59">
        <f t="shared" si="56"/>
        <v>0</v>
      </c>
      <c r="N81" s="59">
        <f t="shared" si="56"/>
        <v>14752491</v>
      </c>
      <c r="O81" s="59">
        <f t="shared" si="56"/>
        <v>0</v>
      </c>
      <c r="P81" s="59"/>
      <c r="Q81" s="60"/>
    </row>
    <row r="82" spans="1:17" ht="47.25" customHeight="1" x14ac:dyDescent="0.25">
      <c r="A82" s="61" t="s">
        <v>47</v>
      </c>
      <c r="B82" s="6"/>
      <c r="C82" s="62"/>
      <c r="D82" s="6"/>
      <c r="E82" s="6"/>
      <c r="F82" s="6"/>
      <c r="G82" s="6"/>
      <c r="H82" s="6"/>
      <c r="I82" s="6"/>
      <c r="J82" s="9">
        <f>J77+J71+J63+J57+J51+J45+J39+J33+J26+J20+J14+J8</f>
        <v>0</v>
      </c>
      <c r="K82" s="9">
        <f t="shared" ref="K82:O82" si="57">K77+K71+K63+K57+K51+K45+K39+K33+K26+K20+K14+K8</f>
        <v>0</v>
      </c>
      <c r="L82" s="9">
        <f t="shared" si="57"/>
        <v>0</v>
      </c>
      <c r="M82" s="9">
        <f t="shared" si="57"/>
        <v>0</v>
      </c>
      <c r="N82" s="9">
        <f t="shared" si="57"/>
        <v>0</v>
      </c>
      <c r="O82" s="9">
        <f t="shared" si="57"/>
        <v>0</v>
      </c>
      <c r="P82" s="9"/>
      <c r="Q82" s="13"/>
    </row>
    <row r="83" spans="1:17" ht="47.25" customHeight="1" x14ac:dyDescent="0.25">
      <c r="A83" s="63" t="s">
        <v>48</v>
      </c>
      <c r="B83" s="7"/>
      <c r="C83" s="64"/>
      <c r="D83" s="7"/>
      <c r="E83" s="7"/>
      <c r="F83" s="7"/>
      <c r="G83" s="7"/>
      <c r="H83" s="7"/>
      <c r="I83" s="7"/>
      <c r="J83" s="10">
        <f>J78+J72+J64+J58+J52+J46+J40+J34+J27+J21+J15+J9</f>
        <v>0</v>
      </c>
      <c r="K83" s="10">
        <f t="shared" ref="K83:O83" si="58">K78+K72+K64+K58+K52+K46+K40+K34+K27+K21+K15+K9</f>
        <v>0</v>
      </c>
      <c r="L83" s="10">
        <f t="shared" si="58"/>
        <v>0</v>
      </c>
      <c r="M83" s="10">
        <f t="shared" si="58"/>
        <v>0</v>
      </c>
      <c r="N83" s="10">
        <f t="shared" si="58"/>
        <v>0</v>
      </c>
      <c r="O83" s="10">
        <f t="shared" si="58"/>
        <v>0</v>
      </c>
      <c r="P83" s="12"/>
      <c r="Q83" s="14"/>
    </row>
    <row r="84" spans="1:17" ht="47.25" customHeight="1" thickBot="1" x14ac:dyDescent="0.3">
      <c r="A84" s="65" t="s">
        <v>73</v>
      </c>
      <c r="B84" s="8"/>
      <c r="C84" s="8"/>
      <c r="D84" s="8"/>
      <c r="E84" s="8"/>
      <c r="F84" s="8"/>
      <c r="G84" s="8"/>
      <c r="H84" s="8"/>
      <c r="I84" s="8"/>
      <c r="J84" s="15">
        <f>J79+J73+J65+J59+J53+J47+J41+J35+J28+J22+J16+J10</f>
        <v>14752491</v>
      </c>
      <c r="K84" s="15">
        <f t="shared" ref="K84:O84" si="59">K79+K73+K65+K59+K53+K47+K41+K35+K28+K22+K16+K10</f>
        <v>14752491</v>
      </c>
      <c r="L84" s="15">
        <f t="shared" si="59"/>
        <v>0</v>
      </c>
      <c r="M84" s="15">
        <f t="shared" si="59"/>
        <v>0</v>
      </c>
      <c r="N84" s="15">
        <f t="shared" si="59"/>
        <v>14752491</v>
      </c>
      <c r="O84" s="15">
        <f t="shared" si="59"/>
        <v>0</v>
      </c>
      <c r="P84" s="16"/>
      <c r="Q84" s="17"/>
    </row>
    <row r="85" spans="1:17" ht="43.15" customHeight="1" x14ac:dyDescent="0.25"/>
    <row r="86" spans="1:17" ht="183.6" customHeight="1" x14ac:dyDescent="0.25"/>
    <row r="87" spans="1:17" ht="189.6" customHeight="1" x14ac:dyDescent="0.25"/>
    <row r="88" spans="1:17" ht="43.15" customHeight="1" x14ac:dyDescent="0.25"/>
    <row r="89" spans="1:17" ht="101.45" customHeight="1" x14ac:dyDescent="0.25"/>
    <row r="90" spans="1:17" ht="43.15" customHeight="1" x14ac:dyDescent="0.25"/>
    <row r="91" spans="1:17" ht="150.6" customHeight="1" x14ac:dyDescent="0.25"/>
    <row r="92" spans="1:17" ht="43.15" customHeight="1" x14ac:dyDescent="0.25"/>
    <row r="93" spans="1:17" ht="156.6" customHeight="1" x14ac:dyDescent="0.25"/>
    <row r="94" spans="1:17" ht="155.44999999999999" customHeight="1" x14ac:dyDescent="0.25"/>
    <row r="95" spans="1:17" ht="151.9" customHeight="1" x14ac:dyDescent="0.25"/>
    <row r="96" spans="1:17" ht="156" customHeight="1" x14ac:dyDescent="0.25"/>
    <row r="97" ht="90" customHeight="1" x14ac:dyDescent="0.25"/>
    <row r="98" ht="90" customHeight="1" x14ac:dyDescent="0.25"/>
    <row r="99" ht="90" customHeight="1" x14ac:dyDescent="0.25"/>
    <row r="100" ht="90" customHeight="1" x14ac:dyDescent="0.25"/>
    <row r="101" ht="90" customHeight="1" x14ac:dyDescent="0.25"/>
    <row r="102" ht="90" customHeight="1" x14ac:dyDescent="0.25"/>
    <row r="103" ht="90" customHeight="1" x14ac:dyDescent="0.25"/>
    <row r="104" ht="90" customHeight="1" x14ac:dyDescent="0.25"/>
    <row r="105" ht="90" customHeight="1" x14ac:dyDescent="0.25"/>
    <row r="106" ht="90" customHeight="1" x14ac:dyDescent="0.25"/>
    <row r="107" ht="90" customHeight="1" x14ac:dyDescent="0.25"/>
    <row r="108" ht="90" customHeight="1" x14ac:dyDescent="0.25"/>
    <row r="109" ht="90" customHeight="1" x14ac:dyDescent="0.25"/>
    <row r="110" ht="43.15" customHeight="1" x14ac:dyDescent="0.25"/>
    <row r="111" ht="195" customHeight="1" x14ac:dyDescent="0.25"/>
    <row r="112" ht="243.6" customHeight="1" x14ac:dyDescent="0.25"/>
    <row r="113" ht="43.15" customHeight="1" x14ac:dyDescent="0.25"/>
    <row r="114" ht="60" customHeight="1" x14ac:dyDescent="0.25"/>
    <row r="115" ht="60" customHeight="1" x14ac:dyDescent="0.25"/>
    <row r="116" ht="60" customHeight="1" x14ac:dyDescent="0.25"/>
    <row r="117" ht="60" customHeight="1" x14ac:dyDescent="0.25"/>
    <row r="118" ht="60" customHeight="1" x14ac:dyDescent="0.25"/>
    <row r="119" ht="60" customHeight="1" x14ac:dyDescent="0.25"/>
    <row r="120" ht="60" customHeight="1" x14ac:dyDescent="0.25"/>
    <row r="121" ht="156" customHeight="1" x14ac:dyDescent="0.25"/>
    <row r="122" ht="60" customHeight="1" x14ac:dyDescent="0.25"/>
    <row r="123" ht="43.15" customHeight="1" x14ac:dyDescent="0.25"/>
    <row r="124" ht="100.15" customHeight="1" x14ac:dyDescent="0.25"/>
    <row r="125" ht="100.15" customHeight="1" x14ac:dyDescent="0.25"/>
    <row r="126" ht="100.15" customHeight="1" x14ac:dyDescent="0.25"/>
    <row r="127" ht="100.15" customHeight="1" x14ac:dyDescent="0.25"/>
    <row r="128" ht="43.15" customHeight="1" x14ac:dyDescent="0.25"/>
    <row r="129" spans="18:18" ht="87.6" customHeight="1" x14ac:dyDescent="0.25"/>
    <row r="130" spans="18:18" ht="87.6" customHeight="1" x14ac:dyDescent="0.25"/>
    <row r="131" spans="18:18" ht="87.6" customHeight="1" x14ac:dyDescent="0.25"/>
    <row r="132" spans="18:18" ht="43.15" customHeight="1" x14ac:dyDescent="0.25"/>
    <row r="133" spans="18:18" ht="217.15" customHeight="1" x14ac:dyDescent="0.25"/>
    <row r="134" spans="18:18" ht="325.14999999999998" customHeight="1" x14ac:dyDescent="0.25"/>
    <row r="135" spans="18:18" ht="43.15" customHeight="1" x14ac:dyDescent="0.25"/>
    <row r="136" spans="18:18" ht="118.15" customHeight="1" x14ac:dyDescent="0.25"/>
    <row r="137" spans="18:18" ht="43.15" customHeight="1" x14ac:dyDescent="0.25"/>
    <row r="138" spans="18:18" ht="80.45" customHeight="1" x14ac:dyDescent="0.25"/>
    <row r="139" spans="18:18" ht="43.15" customHeight="1" x14ac:dyDescent="0.25"/>
    <row r="140" spans="18:18" ht="60" customHeight="1" x14ac:dyDescent="0.25"/>
    <row r="141" spans="18:18" ht="43.15" customHeight="1" x14ac:dyDescent="0.25"/>
    <row r="142" spans="18:18" ht="112.15" customHeight="1" x14ac:dyDescent="0.25"/>
    <row r="143" spans="18:18" ht="43.15" customHeight="1" x14ac:dyDescent="0.25"/>
    <row r="144" spans="18:18" x14ac:dyDescent="0.25">
      <c r="R144" s="4"/>
    </row>
    <row r="147" ht="30" customHeight="1" x14ac:dyDescent="0.25"/>
  </sheetData>
  <mergeCells count="42">
    <mergeCell ref="N1:Q1"/>
    <mergeCell ref="F3:F4"/>
    <mergeCell ref="G3:G4"/>
    <mergeCell ref="H3:H4"/>
    <mergeCell ref="I3:I4"/>
    <mergeCell ref="A2:Q2"/>
    <mergeCell ref="J3:J4"/>
    <mergeCell ref="K3:O3"/>
    <mergeCell ref="P3:P4"/>
    <mergeCell ref="Q3:Q4"/>
    <mergeCell ref="A3:A4"/>
    <mergeCell ref="B3:B4"/>
    <mergeCell ref="C3:C4"/>
    <mergeCell ref="D3:D4"/>
    <mergeCell ref="E3:E4"/>
    <mergeCell ref="A74:Q74"/>
    <mergeCell ref="A29:Q29"/>
    <mergeCell ref="A5:Q5"/>
    <mergeCell ref="A11:Q11"/>
    <mergeCell ref="A17:Q17"/>
    <mergeCell ref="A23:Q23"/>
    <mergeCell ref="A42:Q42"/>
    <mergeCell ref="A48:Q48"/>
    <mergeCell ref="A54:Q54"/>
    <mergeCell ref="A60:Q60"/>
    <mergeCell ref="B67:B69"/>
    <mergeCell ref="A80:Q80"/>
    <mergeCell ref="A81:D81"/>
    <mergeCell ref="A36:Q36"/>
    <mergeCell ref="A66:Q66"/>
    <mergeCell ref="A7:D7"/>
    <mergeCell ref="A13:D13"/>
    <mergeCell ref="A19:D19"/>
    <mergeCell ref="A25:D25"/>
    <mergeCell ref="A32:D32"/>
    <mergeCell ref="A38:D38"/>
    <mergeCell ref="A44:D44"/>
    <mergeCell ref="A50:D50"/>
    <mergeCell ref="A56:D56"/>
    <mergeCell ref="A62:D62"/>
    <mergeCell ref="A70:D70"/>
    <mergeCell ref="A76:D76"/>
  </mergeCells>
  <pageMargins left="0.25" right="0.25" top="0.75" bottom="0.75" header="0.3" footer="0.3"/>
  <pageSetup paperSize="9" scale="2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5" t="s">
        <v>7</v>
      </c>
    </row>
    <row r="3" spans="2:2" ht="31.5" x14ac:dyDescent="0.25">
      <c r="B3" s="5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2026_СЗ</vt:lpstr>
      <vt:lpstr>Лист2</vt:lpstr>
      <vt:lpstr>'2026_СЗ'!Область_печати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2025-12-22T07:45:54Z</cp:lastPrinted>
  <dcterms:created xsi:type="dcterms:W3CDTF">2021-07-02T07:35:59Z</dcterms:created>
  <dcterms:modified xsi:type="dcterms:W3CDTF">2026-02-02T12:39:04Z</dcterms:modified>
</cp:coreProperties>
</file>