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Июль\03.07.2026\"/>
    </mc:Choice>
  </mc:AlternateContent>
  <xr:revisionPtr revIDLastSave="0" documentId="13_ncr:1_{EB90F48A-74A0-4AEC-91D2-A8CCBF820BF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ИЮЛЬ_ЦЗ" sheetId="1" r:id="rId1"/>
    <sheet name="Лист2" sheetId="4" state="hidden" r:id="rId2"/>
  </sheets>
  <definedNames>
    <definedName name="_xlnm.Print_Area" localSheetId="0">ИЮЛЬ_ЦЗ!$A$1:$Q$16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3" i="1" l="1"/>
  <c r="K16" i="1"/>
  <c r="L16" i="1"/>
  <c r="M16" i="1"/>
  <c r="N16" i="1"/>
  <c r="O16" i="1"/>
  <c r="J16" i="1"/>
  <c r="K15" i="1"/>
  <c r="L15" i="1"/>
  <c r="M15" i="1"/>
  <c r="N15" i="1"/>
  <c r="O15" i="1"/>
  <c r="J15" i="1"/>
  <c r="L13" i="1"/>
  <c r="M13" i="1"/>
  <c r="N13" i="1"/>
  <c r="O13" i="1"/>
  <c r="J13" i="1"/>
  <c r="K12" i="1"/>
  <c r="L12" i="1"/>
  <c r="M12" i="1"/>
  <c r="N12" i="1"/>
  <c r="O12" i="1"/>
  <c r="J12" i="1"/>
  <c r="K11" i="1"/>
  <c r="K10" i="1"/>
  <c r="L10" i="1"/>
  <c r="M10" i="1"/>
  <c r="N10" i="1"/>
  <c r="O10" i="1"/>
  <c r="J10" i="1"/>
  <c r="K9" i="1"/>
  <c r="K8" i="1"/>
  <c r="L8" i="1"/>
  <c r="M8" i="1"/>
  <c r="N8" i="1"/>
  <c r="O8" i="1"/>
  <c r="J8" i="1"/>
  <c r="K7" i="1"/>
  <c r="K6" i="1"/>
  <c r="P16" i="1" l="1"/>
  <c r="P15" i="1"/>
  <c r="N11" i="1"/>
  <c r="N9" i="1"/>
</calcChain>
</file>

<file path=xl/sharedStrings.xml><?xml version="1.0" encoding="utf-8"?>
<sst xmlns="http://schemas.openxmlformats.org/spreadsheetml/2006/main" count="64" uniqueCount="45">
  <si>
    <t xml:space="preserve">Согласовано:
Начальник управления финансов администрации Грязинского района
И.Н.Муратова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</si>
  <si>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№ п/п</t>
  </si>
  <si>
    <t>Наименование заказчика</t>
  </si>
  <si>
    <t>ИНН заказчика</t>
  </si>
  <si>
    <t>Наименование 
объекта закупки</t>
  </si>
  <si>
    <t>Наименование национального проекта</t>
  </si>
  <si>
    <t>Наименование 
федерального проекта</t>
  </si>
  <si>
    <t>Наименование 
государственной программы 
Липецкой области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</si>
  <si>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</si>
  <si>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</si>
  <si>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</si>
  <si>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Источник финансирования</t>
  </si>
  <si>
    <t>Предполагаемая дата размещения (месяц)</t>
  </si>
  <si>
    <t>Наименование способа определения поставщика (подрядчика, исполнителя)</t>
  </si>
  <si>
    <t>Всего, руб.</t>
  </si>
  <si>
    <t>федеральный бюджет, руб.</t>
  </si>
  <si>
    <t>областной
бюджет, руб.</t>
  </si>
  <si>
    <t>местный
бюджет, руб.</t>
  </si>
  <si>
    <t>внебюджетные средства, руб.</t>
  </si>
  <si>
    <t>июль</t>
  </si>
  <si>
    <t>Администрация Грязинского муниципального округа</t>
  </si>
  <si>
    <t>Ремонт дорожного полотна автомобильных дорог общего пользования местного значения Грязинского округа Липецкой области (несколько аукционов)</t>
  </si>
  <si>
    <t>-</t>
  </si>
  <si>
    <t>42.11.20.200</t>
  </si>
  <si>
    <t>эл. аукцион</t>
  </si>
  <si>
    <t>Ремонт полотна автомобильной дороги НТС "Металлург-3" - примыкание к а/д "Липецк-Грязи-Песковатка"</t>
  </si>
  <si>
    <t>Государственная программа «Развитие транспортной системы Липецкой области»</t>
  </si>
  <si>
    <t>Всего 2 закупки</t>
  </si>
  <si>
    <t>МБУ "Центр хозяйственного обслуживания"</t>
  </si>
  <si>
    <t>Автошины</t>
  </si>
  <si>
    <t>263480201410048020100100190002211244</t>
  </si>
  <si>
    <t>22.11</t>
  </si>
  <si>
    <t>март</t>
  </si>
  <si>
    <t>Всего 1 закупка</t>
  </si>
  <si>
    <t>Большесамовецкий территориальный отдел Грязинского муниципального округа</t>
  </si>
  <si>
    <t>выполнение работ по окашиванию территории в 2026 г.</t>
  </si>
  <si>
    <t>263480201563348020100100050014312244</t>
  </si>
  <si>
    <t>43.12.11.140</t>
  </si>
  <si>
    <t>Итого 4 закупки для 3 заказчиков, в т.ч.</t>
  </si>
  <si>
    <t>0 закупок в рамках нац.проектов</t>
  </si>
  <si>
    <t>1 закупка в рамках гос.программы</t>
  </si>
  <si>
    <t>3 закупки, относящиеся к категории "Прочие"</t>
  </si>
  <si>
    <t>новая закупка</t>
  </si>
  <si>
    <t>скорректированная закупка</t>
  </si>
  <si>
    <r>
      <t xml:space="preserve">График централизованного определения поставщика (подрядчика, исполнителя) закупок товаров (работ, услуг) на июль 2026 года,  
осуществляемого МКУ "Центр компетенции в сфере бухгалтерского учета и муниципального заказа Грязинского муниципального округа"
по состоянию на 03.07.2026 года
</t>
    </r>
    <r>
      <rPr>
        <b/>
        <i/>
        <sz val="24"/>
        <color rgb="FFFF0000"/>
        <rFont val="Times New Roman"/>
        <family val="1"/>
        <charset val="204"/>
      </rPr>
      <t>(версия 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</si>
</sst>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\ ##0.00_р_._-;\-* #\ ##0.00_р_._-;_-* &quot;-&quot;??_р_._-;_-@_-"/>
    <numFmt numFmtId="165" formatCode="#\ ##0.00"/>
    <numFmt numFmtId="166" formatCode="[$-419]mmmm\ yyyy;@"/>
    <numFmt numFmtId="167" formatCode="#\ ##0.00_ "/>
    <numFmt numFmtId="168" formatCode="0.0"/>
  </numFmts>
  <fonts count="19" x14ac:knownFonts="1">
    <font>
      <sz val="11"/>
      <color theme="1"/>
      <name val="Calibri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b/>
      <i/>
      <sz val="24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78484450819421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2" fontId="15" fillId="0" borderId="25">
      <alignment horizontal="center" vertical="center" shrinkToFit="1"/>
    </xf>
    <xf numFmtId="49" fontId="15" fillId="0" borderId="25">
      <alignment horizontal="center" vertical="center" wrapText="1"/>
    </xf>
    <xf numFmtId="0" fontId="15" fillId="0" borderId="25">
      <alignment horizontal="center" vertical="center" wrapText="1"/>
    </xf>
    <xf numFmtId="2" fontId="15" fillId="0" borderId="25">
      <alignment horizontal="center" vertical="center" wrapText="1"/>
    </xf>
    <xf numFmtId="0" fontId="18" fillId="0" borderId="0"/>
    <xf numFmtId="164" fontId="16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0" xfId="0" applyFont="1" applyFill="1"/>
    <xf numFmtId="0" fontId="3" fillId="0" borderId="0" xfId="0" applyFont="1"/>
    <xf numFmtId="0" fontId="3" fillId="0" borderId="0" xfId="0" applyFont="1" applyFill="1" applyBorder="1" applyAlignme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/>
    <xf numFmtId="0" fontId="5" fillId="0" borderId="0" xfId="0" applyFont="1"/>
    <xf numFmtId="165" fontId="7" fillId="3" borderId="10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49" fontId="9" fillId="0" borderId="10" xfId="0" applyNumberFormat="1" applyFont="1" applyFill="1" applyBorder="1" applyAlignment="1">
      <alignment horizontal="center" vertical="center" wrapText="1"/>
    </xf>
    <xf numFmtId="165" fontId="9" fillId="0" borderId="10" xfId="0" applyNumberFormat="1" applyFont="1" applyFill="1" applyBorder="1" applyAlignment="1">
      <alignment horizontal="center" vertical="center" wrapText="1"/>
    </xf>
    <xf numFmtId="166" fontId="9" fillId="0" borderId="10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167" fontId="10" fillId="4" borderId="10" xfId="0" applyNumberFormat="1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right" vertical="center" wrapText="1"/>
    </xf>
    <xf numFmtId="0" fontId="14" fillId="0" borderId="22" xfId="0" applyFont="1" applyBorder="1" applyAlignment="1">
      <alignment vertical="center"/>
    </xf>
    <xf numFmtId="0" fontId="14" fillId="0" borderId="23" xfId="0" applyFont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5" fontId="2" fillId="0" borderId="0" xfId="0" applyNumberFormat="1" applyFont="1"/>
    <xf numFmtId="0" fontId="7" fillId="3" borderId="3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165" fontId="7" fillId="3" borderId="3" xfId="0" applyNumberFormat="1" applyFont="1" applyFill="1" applyBorder="1" applyAlignment="1">
      <alignment horizontal="center" vertical="center" wrapText="1"/>
    </xf>
    <xf numFmtId="165" fontId="7" fillId="3" borderId="9" xfId="0" applyNumberFormat="1" applyFont="1" applyFill="1" applyBorder="1" applyAlignment="1">
      <alignment horizontal="center" vertical="center" wrapText="1"/>
    </xf>
    <xf numFmtId="165" fontId="7" fillId="3" borderId="7" xfId="0" applyNumberFormat="1" applyFont="1" applyFill="1" applyBorder="1" applyAlignment="1">
      <alignment horizontal="center" vertical="center" wrapText="1"/>
    </xf>
    <xf numFmtId="165" fontId="7" fillId="3" borderId="11" xfId="0" applyNumberFormat="1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left" vertical="center" wrapText="1"/>
    </xf>
    <xf numFmtId="0" fontId="6" fillId="5" borderId="19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165" fontId="5" fillId="0" borderId="0" xfId="0" applyNumberFormat="1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5" fontId="7" fillId="3" borderId="5" xfId="0" applyNumberFormat="1" applyFont="1" applyFill="1" applyBorder="1" applyAlignment="1">
      <alignment horizontal="center" vertical="center" wrapText="1"/>
    </xf>
    <xf numFmtId="165" fontId="7" fillId="3" borderId="6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9" xfId="0" applyNumberFormat="1" applyFont="1" applyFill="1" applyBorder="1" applyAlignment="1">
      <alignment horizontal="center" vertical="center" wrapText="1"/>
    </xf>
    <xf numFmtId="168" fontId="3" fillId="6" borderId="15" xfId="0" applyNumberFormat="1" applyFont="1" applyFill="1" applyBorder="1" applyAlignment="1">
      <alignment horizontal="left" vertical="center" wrapText="1"/>
    </xf>
    <xf numFmtId="168" fontId="3" fillId="6" borderId="16" xfId="0" applyNumberFormat="1" applyFont="1" applyFill="1" applyBorder="1" applyAlignment="1">
      <alignment horizontal="left" vertical="center" wrapText="1"/>
    </xf>
    <xf numFmtId="168" fontId="3" fillId="6" borderId="17" xfId="0" applyNumberFormat="1" applyFont="1" applyFill="1" applyBorder="1" applyAlignment="1">
      <alignment vertical="center" wrapText="1"/>
    </xf>
    <xf numFmtId="168" fontId="3" fillId="6" borderId="17" xfId="0" applyNumberFormat="1" applyFont="1" applyFill="1" applyBorder="1" applyAlignment="1">
      <alignment horizontal="center" vertical="center" wrapText="1"/>
    </xf>
    <xf numFmtId="4" fontId="3" fillId="6" borderId="17" xfId="0" applyNumberFormat="1" applyFont="1" applyFill="1" applyBorder="1" applyAlignment="1">
      <alignment horizontal="center" vertical="center" wrapText="1"/>
    </xf>
    <xf numFmtId="0" fontId="3" fillId="6" borderId="17" xfId="0" applyFont="1" applyFill="1" applyBorder="1"/>
    <xf numFmtId="0" fontId="3" fillId="6" borderId="26" xfId="0" applyFont="1" applyFill="1" applyBorder="1"/>
    <xf numFmtId="4" fontId="11" fillId="5" borderId="19" xfId="0" applyNumberFormat="1" applyFont="1" applyFill="1" applyBorder="1" applyAlignment="1">
      <alignment horizontal="center" vertical="center" wrapText="1"/>
    </xf>
    <xf numFmtId="4" fontId="2" fillId="5" borderId="19" xfId="0" applyNumberFormat="1" applyFont="1" applyFill="1" applyBorder="1" applyAlignment="1">
      <alignment horizontal="center" vertical="center"/>
    </xf>
    <xf numFmtId="4" fontId="2" fillId="5" borderId="20" xfId="0" applyNumberFormat="1" applyFont="1" applyFill="1" applyBorder="1" applyAlignment="1">
      <alignment horizontal="center" vertical="center"/>
    </xf>
    <xf numFmtId="0" fontId="12" fillId="7" borderId="21" xfId="0" applyFont="1" applyFill="1" applyBorder="1" applyAlignment="1">
      <alignment vertical="center"/>
    </xf>
    <xf numFmtId="0" fontId="12" fillId="7" borderId="10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vertical="center"/>
    </xf>
    <xf numFmtId="4" fontId="12" fillId="7" borderId="10" xfId="0" applyNumberFormat="1" applyFont="1" applyFill="1" applyBorder="1" applyAlignment="1">
      <alignment horizontal="center" vertical="center"/>
    </xf>
    <xf numFmtId="4" fontId="2" fillId="7" borderId="10" xfId="0" applyNumberFormat="1" applyFont="1" applyFill="1" applyBorder="1" applyAlignment="1">
      <alignment horizontal="center" vertical="center"/>
    </xf>
    <xf numFmtId="4" fontId="2" fillId="7" borderId="13" xfId="0" applyNumberFormat="1" applyFont="1" applyFill="1" applyBorder="1" applyAlignment="1">
      <alignment horizontal="center" vertical="center"/>
    </xf>
    <xf numFmtId="0" fontId="13" fillId="8" borderId="21" xfId="0" applyFont="1" applyFill="1" applyBorder="1" applyAlignment="1">
      <alignment vertical="center"/>
    </xf>
    <xf numFmtId="0" fontId="13" fillId="8" borderId="10" xfId="0" applyFont="1" applyFill="1" applyBorder="1" applyAlignment="1">
      <alignment horizontal="center" vertical="center"/>
    </xf>
    <xf numFmtId="0" fontId="13" fillId="8" borderId="10" xfId="0" applyFont="1" applyFill="1" applyBorder="1" applyAlignment="1">
      <alignment vertical="center"/>
    </xf>
    <xf numFmtId="4" fontId="13" fillId="8" borderId="10" xfId="0" applyNumberFormat="1" applyFont="1" applyFill="1" applyBorder="1" applyAlignment="1">
      <alignment horizontal="center" vertical="center"/>
    </xf>
    <xf numFmtId="4" fontId="2" fillId="8" borderId="10" xfId="0" applyNumberFormat="1" applyFont="1" applyFill="1" applyBorder="1" applyAlignment="1">
      <alignment horizontal="center" vertical="center"/>
    </xf>
    <xf numFmtId="4" fontId="2" fillId="8" borderId="13" xfId="0" applyNumberFormat="1" applyFont="1" applyFill="1" applyBorder="1" applyAlignment="1">
      <alignment horizontal="center" vertical="center"/>
    </xf>
    <xf numFmtId="4" fontId="14" fillId="0" borderId="23" xfId="0" applyNumberFormat="1" applyFont="1" applyBorder="1" applyAlignment="1">
      <alignment horizontal="center" vertical="center"/>
    </xf>
    <xf numFmtId="4" fontId="2" fillId="0" borderId="23" xfId="0" applyNumberFormat="1" applyFont="1" applyBorder="1" applyAlignment="1">
      <alignment horizontal="center" vertical="center"/>
    </xf>
    <xf numFmtId="4" fontId="2" fillId="0" borderId="24" xfId="0" applyNumberFormat="1" applyFont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</cellXfs>
  <cellStyles count="7">
    <cellStyle name="xl191" xfId="1" xr:uid="{00000000-0005-0000-0000-000031000000}"/>
    <cellStyle name="xl198" xfId="2" xr:uid="{00000000-0005-0000-0000-000032000000}"/>
    <cellStyle name="xl199" xfId="3" xr:uid="{00000000-0005-0000-0000-000033000000}"/>
    <cellStyle name="xl200" xfId="4" xr:uid="{00000000-0005-0000-0000-000034000000}"/>
    <cellStyle name="Обычный" xfId="0" builtinId="0"/>
    <cellStyle name="Обычный 2" xfId="5" xr:uid="{00000000-0005-0000-0000-000035000000}"/>
    <cellStyle name="Финансовый 2" xfId="6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4"/>
  <sheetViews>
    <sheetView tabSelected="1" topLeftCell="D1" zoomScale="50" zoomScaleNormal="50" zoomScaleSheetLayoutView="50" workbookViewId="0">
      <pane ySplit="4" topLeftCell="A5" activePane="bottomLeft" state="frozen"/>
      <selection pane="bottomLeft" activeCell="F17" sqref="F17"/>
    </sheetView>
  </sheetViews>
  <sheetFormatPr defaultColWidth="9.140625" defaultRowHeight="15" x14ac:dyDescent="0.25"/>
  <cols>
    <col min="1" max="1" width="9.140625" style="5"/>
    <col min="2" max="2" width="50" style="6" customWidth="1"/>
    <col min="3" max="3" width="23.7109375" style="6" customWidth="1"/>
    <col min="4" max="4" width="58.7109375" style="5" customWidth="1"/>
    <col min="5" max="6" width="33.7109375" style="5" customWidth="1"/>
    <col min="7" max="7" width="36" style="7" customWidth="1"/>
    <col min="8" max="8" width="55.42578125" style="8" customWidth="1"/>
    <col min="9" max="9" width="38.42578125" style="5" customWidth="1"/>
    <col min="10" max="15" width="36.140625" style="9" customWidth="1"/>
    <col min="16" max="16" width="30.28515625" style="9" hidden="1" customWidth="1"/>
    <col min="17" max="17" width="28.5703125" style="9" customWidth="1"/>
    <col min="18" max="18" width="16.28515625" style="10" customWidth="1"/>
    <col min="19" max="16384" width="9.140625" style="10"/>
  </cols>
  <sheetData>
    <row r="1" spans="1:17" ht="88.5" customHeight="1" x14ac:dyDescent="0.35">
      <c r="M1" s="43" t="s">
        <v>0</v>
      </c>
      <c r="N1" s="43"/>
      <c r="O1" s="43"/>
      <c r="P1" s="43"/>
      <c r="Q1" s="11"/>
    </row>
    <row r="2" spans="1:17" ht="144.75" customHeight="1" x14ac:dyDescent="0.25">
      <c r="A2" s="44" t="s">
        <v>44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 ht="67.900000000000006" customHeight="1" x14ac:dyDescent="0.25">
      <c r="A3" s="48" t="s">
        <v>1</v>
      </c>
      <c r="B3" s="33" t="s">
        <v>2</v>
      </c>
      <c r="C3" s="33" t="s">
        <v>3</v>
      </c>
      <c r="D3" s="33" t="s">
        <v>4</v>
      </c>
      <c r="E3" s="33" t="s">
        <v>5</v>
      </c>
      <c r="F3" s="33" t="s">
        <v>6</v>
      </c>
      <c r="G3" s="33" t="s">
        <v>7</v>
      </c>
      <c r="H3" s="52" t="s">
        <v>8</v>
      </c>
      <c r="I3" s="33" t="s">
        <v>9</v>
      </c>
      <c r="J3" s="33" t="s">
        <v>10</v>
      </c>
      <c r="K3" s="45" t="s">
        <v>11</v>
      </c>
      <c r="L3" s="46"/>
      <c r="M3" s="46"/>
      <c r="N3" s="46"/>
      <c r="O3" s="47"/>
      <c r="P3" s="35" t="s">
        <v>12</v>
      </c>
      <c r="Q3" s="37" t="s">
        <v>13</v>
      </c>
    </row>
    <row r="4" spans="1:17" ht="139.15" customHeight="1" thickBot="1" x14ac:dyDescent="0.3">
      <c r="A4" s="49"/>
      <c r="B4" s="34"/>
      <c r="C4" s="34"/>
      <c r="D4" s="34"/>
      <c r="E4" s="34"/>
      <c r="F4" s="34"/>
      <c r="G4" s="34"/>
      <c r="H4" s="53"/>
      <c r="I4" s="34"/>
      <c r="J4" s="34"/>
      <c r="K4" s="12" t="s">
        <v>14</v>
      </c>
      <c r="L4" s="12" t="s">
        <v>15</v>
      </c>
      <c r="M4" s="12" t="s">
        <v>16</v>
      </c>
      <c r="N4" s="12" t="s">
        <v>17</v>
      </c>
      <c r="O4" s="12" t="s">
        <v>18</v>
      </c>
      <c r="P4" s="36"/>
      <c r="Q4" s="38"/>
    </row>
    <row r="5" spans="1:17" s="2" customFormat="1" ht="60" customHeight="1" thickBot="1" x14ac:dyDescent="0.3">
      <c r="A5" s="79" t="s">
        <v>19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1"/>
    </row>
    <row r="6" spans="1:17" customFormat="1" ht="96.75" customHeight="1" x14ac:dyDescent="0.25">
      <c r="A6" s="82">
        <v>1</v>
      </c>
      <c r="B6" s="50" t="s">
        <v>20</v>
      </c>
      <c r="C6" s="50">
        <v>4802001831</v>
      </c>
      <c r="D6" s="13" t="s">
        <v>21</v>
      </c>
      <c r="E6" s="13" t="s">
        <v>22</v>
      </c>
      <c r="F6" s="13" t="s">
        <v>22</v>
      </c>
      <c r="G6" s="13" t="s">
        <v>22</v>
      </c>
      <c r="H6" s="14" t="s">
        <v>22</v>
      </c>
      <c r="I6" s="13" t="s">
        <v>23</v>
      </c>
      <c r="J6" s="15">
        <v>10000000</v>
      </c>
      <c r="K6" s="15">
        <f>SUM(L6:O6)</f>
        <v>10000000</v>
      </c>
      <c r="L6" s="15">
        <v>0</v>
      </c>
      <c r="M6" s="15">
        <v>0</v>
      </c>
      <c r="N6" s="15">
        <v>10000000</v>
      </c>
      <c r="O6" s="15">
        <v>0</v>
      </c>
      <c r="P6" s="16" t="s">
        <v>24</v>
      </c>
      <c r="Q6" s="17" t="s">
        <v>24</v>
      </c>
    </row>
    <row r="7" spans="1:17" customFormat="1" ht="96.75" customHeight="1" x14ac:dyDescent="0.25">
      <c r="A7" s="82">
        <v>2</v>
      </c>
      <c r="B7" s="51"/>
      <c r="C7" s="51"/>
      <c r="D7" s="18" t="s">
        <v>25</v>
      </c>
      <c r="E7" s="18" t="s">
        <v>22</v>
      </c>
      <c r="F7" s="18" t="s">
        <v>22</v>
      </c>
      <c r="G7" s="18" t="s">
        <v>26</v>
      </c>
      <c r="H7" s="18" t="s">
        <v>22</v>
      </c>
      <c r="I7" s="18" t="s">
        <v>23</v>
      </c>
      <c r="J7" s="18">
        <v>35084388.630000003</v>
      </c>
      <c r="K7" s="19">
        <f>SUM(L7:O7)</f>
        <v>35084388.629999995</v>
      </c>
      <c r="L7" s="19">
        <v>0</v>
      </c>
      <c r="M7" s="18">
        <v>32277637.539999999</v>
      </c>
      <c r="N7" s="18">
        <v>2806751.09</v>
      </c>
      <c r="O7" s="19">
        <v>0</v>
      </c>
      <c r="P7" s="18"/>
      <c r="Q7" s="83" t="s">
        <v>24</v>
      </c>
    </row>
    <row r="8" spans="1:17" s="3" customFormat="1" ht="32.25" customHeight="1" x14ac:dyDescent="0.3">
      <c r="A8" s="54" t="s">
        <v>27</v>
      </c>
      <c r="B8" s="55"/>
      <c r="C8" s="56"/>
      <c r="D8" s="56"/>
      <c r="E8" s="57"/>
      <c r="F8" s="57"/>
      <c r="G8" s="57"/>
      <c r="H8" s="57"/>
      <c r="I8" s="57"/>
      <c r="J8" s="58">
        <f>SUM(J6:J7)</f>
        <v>45084388.630000003</v>
      </c>
      <c r="K8" s="58">
        <f t="shared" ref="K8:O8" si="0">SUM(K6:K7)</f>
        <v>45084388.629999995</v>
      </c>
      <c r="L8" s="58">
        <f t="shared" si="0"/>
        <v>0</v>
      </c>
      <c r="M8" s="58">
        <f t="shared" si="0"/>
        <v>32277637.539999999</v>
      </c>
      <c r="N8" s="58">
        <f t="shared" si="0"/>
        <v>12806751.09</v>
      </c>
      <c r="O8" s="58">
        <f t="shared" si="0"/>
        <v>0</v>
      </c>
      <c r="P8" s="59"/>
      <c r="Q8" s="60"/>
    </row>
    <row r="9" spans="1:17" s="4" customFormat="1" ht="97.5" customHeight="1" x14ac:dyDescent="0.3">
      <c r="A9" s="20">
        <v>1</v>
      </c>
      <c r="B9" s="21" t="s">
        <v>28</v>
      </c>
      <c r="C9" s="21">
        <v>4802014100</v>
      </c>
      <c r="D9" s="13" t="s">
        <v>29</v>
      </c>
      <c r="E9" s="13" t="s">
        <v>22</v>
      </c>
      <c r="F9" s="13" t="s">
        <v>22</v>
      </c>
      <c r="G9" s="13" t="s">
        <v>22</v>
      </c>
      <c r="H9" s="14" t="s">
        <v>30</v>
      </c>
      <c r="I9" s="14" t="s">
        <v>31</v>
      </c>
      <c r="J9" s="15">
        <v>604521.82999999996</v>
      </c>
      <c r="K9" s="15">
        <f>SUM(L9:O9)</f>
        <v>604521.82999999996</v>
      </c>
      <c r="L9" s="15">
        <v>0</v>
      </c>
      <c r="M9" s="15">
        <v>0</v>
      </c>
      <c r="N9" s="15">
        <f>J9</f>
        <v>604521.82999999996</v>
      </c>
      <c r="O9" s="15">
        <v>0</v>
      </c>
      <c r="P9" s="15" t="s">
        <v>32</v>
      </c>
      <c r="Q9" s="17" t="s">
        <v>24</v>
      </c>
    </row>
    <row r="10" spans="1:17" s="3" customFormat="1" ht="32.25" customHeight="1" thickBot="1" x14ac:dyDescent="0.35">
      <c r="A10" s="54" t="s">
        <v>33</v>
      </c>
      <c r="B10" s="55"/>
      <c r="C10" s="56"/>
      <c r="D10" s="56"/>
      <c r="E10" s="57"/>
      <c r="F10" s="57"/>
      <c r="G10" s="57"/>
      <c r="H10" s="57"/>
      <c r="I10" s="57"/>
      <c r="J10" s="58">
        <f>SUM(J9:J9)</f>
        <v>604521.82999999996</v>
      </c>
      <c r="K10" s="58">
        <f t="shared" ref="K10:O10" si="1">SUM(K9:K9)</f>
        <v>604521.82999999996</v>
      </c>
      <c r="L10" s="58">
        <f t="shared" si="1"/>
        <v>0</v>
      </c>
      <c r="M10" s="58">
        <f t="shared" si="1"/>
        <v>0</v>
      </c>
      <c r="N10" s="58">
        <f t="shared" si="1"/>
        <v>604521.82999999996</v>
      </c>
      <c r="O10" s="58">
        <f t="shared" si="1"/>
        <v>0</v>
      </c>
      <c r="P10" s="59"/>
      <c r="Q10" s="60"/>
    </row>
    <row r="11" spans="1:17" s="4" customFormat="1" ht="97.5" customHeight="1" thickBot="1" x14ac:dyDescent="0.35">
      <c r="A11" s="20">
        <v>1</v>
      </c>
      <c r="B11" s="21" t="s">
        <v>34</v>
      </c>
      <c r="C11" s="21">
        <v>4802015633</v>
      </c>
      <c r="D11" s="13" t="s">
        <v>35</v>
      </c>
      <c r="E11" s="13" t="s">
        <v>22</v>
      </c>
      <c r="F11" s="13" t="s">
        <v>22</v>
      </c>
      <c r="G11" s="13" t="s">
        <v>22</v>
      </c>
      <c r="H11" s="14" t="s">
        <v>36</v>
      </c>
      <c r="I11" s="14" t="s">
        <v>37</v>
      </c>
      <c r="J11" s="15">
        <v>400000</v>
      </c>
      <c r="K11" s="15">
        <f>SUM(L11:O11)</f>
        <v>400000</v>
      </c>
      <c r="L11" s="15">
        <v>0</v>
      </c>
      <c r="M11" s="15">
        <v>0</v>
      </c>
      <c r="N11" s="15">
        <f>J11</f>
        <v>400000</v>
      </c>
      <c r="O11" s="15">
        <v>0</v>
      </c>
      <c r="P11" s="15" t="s">
        <v>32</v>
      </c>
      <c r="Q11" s="17" t="s">
        <v>24</v>
      </c>
    </row>
    <row r="12" spans="1:17" s="3" customFormat="1" ht="32.25" customHeight="1" thickBot="1" x14ac:dyDescent="0.35">
      <c r="A12" s="54" t="s">
        <v>33</v>
      </c>
      <c r="B12" s="55"/>
      <c r="C12" s="56"/>
      <c r="D12" s="56"/>
      <c r="E12" s="57"/>
      <c r="F12" s="57"/>
      <c r="G12" s="57"/>
      <c r="H12" s="57"/>
      <c r="I12" s="57"/>
      <c r="J12" s="58">
        <f>SUM(J11:J11)</f>
        <v>400000</v>
      </c>
      <c r="K12" s="58">
        <f t="shared" ref="K12:O12" si="2">SUM(K11:K11)</f>
        <v>400000</v>
      </c>
      <c r="L12" s="58">
        <f t="shared" si="2"/>
        <v>0</v>
      </c>
      <c r="M12" s="58">
        <f t="shared" si="2"/>
        <v>0</v>
      </c>
      <c r="N12" s="58">
        <f t="shared" si="2"/>
        <v>400000</v>
      </c>
      <c r="O12" s="58">
        <f t="shared" si="2"/>
        <v>0</v>
      </c>
      <c r="P12" s="59"/>
      <c r="Q12" s="60"/>
    </row>
    <row r="13" spans="1:17" ht="47.25" customHeight="1" x14ac:dyDescent="0.25">
      <c r="A13" s="39" t="s">
        <v>38</v>
      </c>
      <c r="B13" s="40"/>
      <c r="C13" s="40"/>
      <c r="D13" s="40"/>
      <c r="E13" s="22"/>
      <c r="F13" s="22"/>
      <c r="G13" s="22"/>
      <c r="H13" s="23"/>
      <c r="I13" s="23"/>
      <c r="J13" s="61">
        <f>J8+J10+J12</f>
        <v>46088910.460000001</v>
      </c>
      <c r="K13" s="61">
        <f>K14+K15+K16</f>
        <v>46088910.459999993</v>
      </c>
      <c r="L13" s="61">
        <f t="shared" ref="K13:O13" si="3">L8+L10+L12</f>
        <v>0</v>
      </c>
      <c r="M13" s="61">
        <f t="shared" si="3"/>
        <v>32277637.539999999</v>
      </c>
      <c r="N13" s="61">
        <f t="shared" si="3"/>
        <v>13811272.92</v>
      </c>
      <c r="O13" s="61">
        <f t="shared" si="3"/>
        <v>0</v>
      </c>
      <c r="P13" s="62"/>
      <c r="Q13" s="63"/>
    </row>
    <row r="14" spans="1:17" ht="47.25" customHeight="1" x14ac:dyDescent="0.25">
      <c r="A14" s="64" t="s">
        <v>39</v>
      </c>
      <c r="B14" s="65"/>
      <c r="C14" s="66"/>
      <c r="D14" s="65"/>
      <c r="E14" s="65"/>
      <c r="F14" s="65"/>
      <c r="G14" s="65"/>
      <c r="H14" s="65"/>
      <c r="I14" s="65"/>
      <c r="J14" s="67">
        <v>0</v>
      </c>
      <c r="K14" s="67">
        <v>0</v>
      </c>
      <c r="L14" s="67">
        <v>0</v>
      </c>
      <c r="M14" s="67">
        <v>0</v>
      </c>
      <c r="N14" s="67">
        <v>0</v>
      </c>
      <c r="O14" s="67">
        <v>0</v>
      </c>
      <c r="P14" s="68"/>
      <c r="Q14" s="69"/>
    </row>
    <row r="15" spans="1:17" ht="47.25" customHeight="1" x14ac:dyDescent="0.25">
      <c r="A15" s="70" t="s">
        <v>40</v>
      </c>
      <c r="B15" s="71"/>
      <c r="C15" s="72"/>
      <c r="D15" s="71"/>
      <c r="E15" s="71"/>
      <c r="F15" s="71"/>
      <c r="G15" s="71"/>
      <c r="H15" s="71"/>
      <c r="I15" s="71"/>
      <c r="J15" s="73">
        <f>J7</f>
        <v>35084388.630000003</v>
      </c>
      <c r="K15" s="73">
        <f t="shared" ref="K15:O15" si="4">K7</f>
        <v>35084388.629999995</v>
      </c>
      <c r="L15" s="73">
        <f t="shared" si="4"/>
        <v>0</v>
      </c>
      <c r="M15" s="73">
        <f t="shared" si="4"/>
        <v>32277637.539999999</v>
      </c>
      <c r="N15" s="73">
        <f t="shared" si="4"/>
        <v>2806751.09</v>
      </c>
      <c r="O15" s="73">
        <f t="shared" si="4"/>
        <v>0</v>
      </c>
      <c r="P15" s="74" t="e">
        <f>#REF!+#REF!</f>
        <v>#REF!</v>
      </c>
      <c r="Q15" s="75"/>
    </row>
    <row r="16" spans="1:17" ht="47.25" customHeight="1" x14ac:dyDescent="0.25">
      <c r="A16" s="24" t="s">
        <v>41</v>
      </c>
      <c r="B16" s="25"/>
      <c r="C16" s="25"/>
      <c r="D16" s="25"/>
      <c r="E16" s="25"/>
      <c r="F16" s="25"/>
      <c r="G16" s="25"/>
      <c r="H16" s="25"/>
      <c r="I16" s="25"/>
      <c r="J16" s="76">
        <f>J6+J9+J11</f>
        <v>11004521.83</v>
      </c>
      <c r="K16" s="76">
        <f t="shared" ref="K16:O16" si="5">K6+K9+K11</f>
        <v>11004521.83</v>
      </c>
      <c r="L16" s="76">
        <f t="shared" si="5"/>
        <v>0</v>
      </c>
      <c r="M16" s="76">
        <f t="shared" si="5"/>
        <v>0</v>
      </c>
      <c r="N16" s="76">
        <f t="shared" si="5"/>
        <v>11004521.83</v>
      </c>
      <c r="O16" s="76">
        <f t="shared" si="5"/>
        <v>0</v>
      </c>
      <c r="P16" s="77" t="e">
        <f>SUM(P6:P7)+P9</f>
        <v>#VALUE!</v>
      </c>
      <c r="Q16" s="78"/>
    </row>
    <row r="17" spans="1:11" ht="161.44999999999999" customHeight="1" x14ac:dyDescent="0.25">
      <c r="A17" s="26"/>
      <c r="B17" s="27"/>
      <c r="C17" s="27"/>
      <c r="D17" s="27"/>
      <c r="E17" s="27"/>
      <c r="F17" s="27"/>
      <c r="G17" s="28"/>
      <c r="H17" s="28"/>
      <c r="I17" s="28"/>
      <c r="J17" s="29"/>
      <c r="K17" s="29"/>
    </row>
    <row r="18" spans="1:11" ht="43.15" customHeight="1" x14ac:dyDescent="0.25">
      <c r="A18" s="41"/>
      <c r="B18" s="41"/>
      <c r="C18" s="41"/>
      <c r="D18" s="42"/>
      <c r="E18" s="42"/>
      <c r="F18" s="42"/>
    </row>
    <row r="19" spans="1:11" ht="138.6" customHeight="1" x14ac:dyDescent="0.25">
      <c r="A19" s="30"/>
      <c r="B19" s="31"/>
      <c r="C19" s="31"/>
      <c r="D19" s="30"/>
      <c r="E19" s="30"/>
      <c r="F19" s="30"/>
    </row>
    <row r="20" spans="1:11" ht="43.15" customHeight="1" x14ac:dyDescent="0.25">
      <c r="A20" s="30"/>
      <c r="B20" s="31"/>
      <c r="C20" s="31"/>
      <c r="D20" s="30"/>
      <c r="E20" s="30"/>
      <c r="F20" s="30"/>
    </row>
    <row r="21" spans="1:11" ht="132" customHeight="1" x14ac:dyDescent="0.25">
      <c r="A21" s="30"/>
      <c r="B21" s="31"/>
      <c r="C21" s="31"/>
      <c r="D21" s="30"/>
      <c r="E21" s="30"/>
      <c r="F21" s="30"/>
    </row>
    <row r="22" spans="1:11" ht="43.15" customHeight="1" x14ac:dyDescent="0.25">
      <c r="A22" s="30"/>
      <c r="B22" s="31"/>
      <c r="C22" s="31"/>
      <c r="D22" s="30"/>
      <c r="E22" s="30"/>
      <c r="F22" s="30"/>
    </row>
    <row r="23" spans="1:11" ht="183.6" customHeight="1" x14ac:dyDescent="0.25">
      <c r="A23" s="30"/>
      <c r="B23" s="31"/>
      <c r="C23" s="31"/>
      <c r="D23" s="30"/>
      <c r="E23" s="30"/>
      <c r="F23" s="30"/>
    </row>
    <row r="24" spans="1:11" ht="189.6" customHeight="1" x14ac:dyDescent="0.25">
      <c r="A24" s="30"/>
      <c r="B24" s="31"/>
      <c r="C24" s="31"/>
      <c r="D24" s="30"/>
      <c r="E24" s="30"/>
      <c r="F24" s="30"/>
    </row>
    <row r="25" spans="1:11" ht="43.15" customHeight="1" x14ac:dyDescent="0.25">
      <c r="A25" s="30"/>
      <c r="B25" s="31"/>
      <c r="C25" s="31"/>
      <c r="D25" s="30"/>
      <c r="E25" s="30"/>
      <c r="F25" s="30"/>
    </row>
    <row r="26" spans="1:11" ht="101.45" customHeight="1" x14ac:dyDescent="0.25">
      <c r="A26" s="30"/>
      <c r="B26" s="31"/>
      <c r="C26" s="31"/>
      <c r="D26" s="30"/>
      <c r="E26" s="30"/>
      <c r="F26" s="30"/>
    </row>
    <row r="27" spans="1:11" ht="43.15" customHeight="1" x14ac:dyDescent="0.25">
      <c r="A27" s="30"/>
      <c r="B27" s="31"/>
      <c r="C27" s="31"/>
      <c r="D27" s="30"/>
      <c r="E27" s="30"/>
      <c r="F27" s="30"/>
    </row>
    <row r="28" spans="1:11" ht="150.6" customHeight="1" x14ac:dyDescent="0.25">
      <c r="A28" s="30"/>
      <c r="B28" s="31"/>
      <c r="C28" s="31"/>
      <c r="D28" s="30"/>
      <c r="E28" s="30"/>
      <c r="F28" s="30"/>
    </row>
    <row r="29" spans="1:11" ht="43.15" customHeight="1" x14ac:dyDescent="0.25">
      <c r="A29" s="30"/>
      <c r="B29" s="31"/>
      <c r="C29" s="31"/>
      <c r="D29" s="30"/>
      <c r="E29" s="30"/>
      <c r="F29" s="30"/>
    </row>
    <row r="30" spans="1:11" ht="156.6" customHeight="1" x14ac:dyDescent="0.25">
      <c r="A30" s="30"/>
      <c r="B30" s="31"/>
      <c r="C30" s="31"/>
      <c r="D30" s="30"/>
      <c r="E30" s="30"/>
      <c r="F30" s="30"/>
    </row>
    <row r="31" spans="1:11" ht="155.44999999999999" customHeight="1" x14ac:dyDescent="0.25">
      <c r="A31" s="30"/>
      <c r="B31" s="31"/>
      <c r="C31" s="31"/>
      <c r="D31" s="30"/>
      <c r="E31" s="30"/>
      <c r="F31" s="30"/>
    </row>
    <row r="32" spans="1:11" ht="151.9" customHeight="1" x14ac:dyDescent="0.25">
      <c r="A32" s="30"/>
      <c r="B32" s="31"/>
      <c r="C32" s="31"/>
      <c r="D32" s="30"/>
      <c r="E32" s="30"/>
      <c r="F32" s="30"/>
    </row>
    <row r="33" spans="1:6" ht="156" customHeight="1" x14ac:dyDescent="0.25">
      <c r="A33" s="30"/>
      <c r="B33" s="31"/>
      <c r="C33" s="31"/>
      <c r="D33" s="30"/>
      <c r="E33" s="30"/>
      <c r="F33" s="30"/>
    </row>
    <row r="34" spans="1:6" ht="90" customHeight="1" x14ac:dyDescent="0.25">
      <c r="A34" s="30"/>
      <c r="B34" s="31"/>
      <c r="C34" s="31"/>
      <c r="D34" s="30"/>
      <c r="E34" s="30"/>
      <c r="F34" s="30"/>
    </row>
    <row r="35" spans="1:6" ht="90" customHeight="1" x14ac:dyDescent="0.25">
      <c r="A35" s="30"/>
      <c r="B35" s="31"/>
      <c r="C35" s="31"/>
      <c r="D35" s="30"/>
      <c r="E35" s="30"/>
      <c r="F35" s="30"/>
    </row>
    <row r="36" spans="1:6" ht="90" customHeight="1" x14ac:dyDescent="0.25">
      <c r="A36" s="30"/>
      <c r="B36" s="31"/>
      <c r="C36" s="31"/>
      <c r="D36" s="30"/>
      <c r="E36" s="30"/>
      <c r="F36" s="30"/>
    </row>
    <row r="37" spans="1:6" ht="90" customHeight="1" x14ac:dyDescent="0.25">
      <c r="A37" s="30"/>
      <c r="B37" s="31"/>
      <c r="C37" s="31"/>
      <c r="D37" s="30"/>
      <c r="E37" s="30"/>
      <c r="F37" s="30"/>
    </row>
    <row r="38" spans="1:6" ht="90" customHeight="1" x14ac:dyDescent="0.25">
      <c r="A38" s="30"/>
      <c r="B38" s="31"/>
      <c r="C38" s="31"/>
      <c r="D38" s="30"/>
      <c r="E38" s="30"/>
      <c r="F38" s="30"/>
    </row>
    <row r="39" spans="1:6" ht="90" customHeight="1" x14ac:dyDescent="0.25">
      <c r="A39" s="30"/>
      <c r="B39" s="31"/>
      <c r="C39" s="31"/>
      <c r="D39" s="30"/>
      <c r="E39" s="30"/>
      <c r="F39" s="30"/>
    </row>
    <row r="40" spans="1:6" ht="90" customHeight="1" x14ac:dyDescent="0.25">
      <c r="A40" s="30"/>
      <c r="B40" s="31"/>
      <c r="C40" s="31"/>
      <c r="D40" s="30"/>
      <c r="E40" s="30"/>
      <c r="F40" s="30"/>
    </row>
    <row r="41" spans="1:6" ht="90" customHeight="1" x14ac:dyDescent="0.25">
      <c r="A41" s="30"/>
      <c r="B41" s="31"/>
      <c r="C41" s="31"/>
      <c r="D41" s="30"/>
      <c r="E41" s="30"/>
      <c r="F41" s="30"/>
    </row>
    <row r="42" spans="1:6" ht="90" customHeight="1" x14ac:dyDescent="0.25">
      <c r="A42" s="30"/>
      <c r="B42" s="31"/>
      <c r="C42" s="31"/>
      <c r="D42" s="30"/>
      <c r="E42" s="30"/>
      <c r="F42" s="30"/>
    </row>
    <row r="43" spans="1:6" ht="90" customHeight="1" x14ac:dyDescent="0.25">
      <c r="A43" s="30"/>
      <c r="B43" s="31"/>
      <c r="C43" s="31"/>
      <c r="D43" s="30"/>
      <c r="E43" s="30"/>
      <c r="F43" s="30"/>
    </row>
    <row r="44" spans="1:6" ht="90" customHeight="1" x14ac:dyDescent="0.25">
      <c r="A44" s="30"/>
      <c r="B44" s="31"/>
      <c r="C44" s="31"/>
      <c r="D44" s="30"/>
      <c r="E44" s="30"/>
      <c r="F44" s="30"/>
    </row>
    <row r="45" spans="1:6" ht="90" customHeight="1" x14ac:dyDescent="0.25">
      <c r="A45" s="30"/>
      <c r="B45" s="31"/>
      <c r="C45" s="31"/>
      <c r="D45" s="30"/>
      <c r="E45" s="30"/>
      <c r="F45" s="30"/>
    </row>
    <row r="46" spans="1:6" ht="90" customHeight="1" x14ac:dyDescent="0.25">
      <c r="A46" s="30"/>
      <c r="B46" s="31"/>
      <c r="C46" s="31"/>
      <c r="D46" s="30"/>
      <c r="E46" s="30"/>
      <c r="F46" s="30"/>
    </row>
    <row r="47" spans="1:6" ht="43.15" customHeight="1" x14ac:dyDescent="0.25"/>
    <row r="48" spans="1:6" ht="195" customHeight="1" x14ac:dyDescent="0.25"/>
    <row r="49" ht="243.6" customHeight="1" x14ac:dyDescent="0.25"/>
    <row r="50" ht="43.15" customHeight="1" x14ac:dyDescent="0.25"/>
    <row r="51" ht="60" customHeight="1" x14ac:dyDescent="0.25"/>
    <row r="52" ht="60" customHeight="1" x14ac:dyDescent="0.25"/>
    <row r="53" ht="60" customHeight="1" x14ac:dyDescent="0.25"/>
    <row r="54" ht="60" customHeight="1" x14ac:dyDescent="0.25"/>
    <row r="55" ht="60" customHeight="1" x14ac:dyDescent="0.25"/>
    <row r="56" ht="60" customHeight="1" x14ac:dyDescent="0.25"/>
    <row r="57" ht="60" customHeight="1" x14ac:dyDescent="0.25"/>
    <row r="58" ht="156" customHeight="1" x14ac:dyDescent="0.25"/>
    <row r="59" ht="60" customHeight="1" x14ac:dyDescent="0.25"/>
    <row r="60" ht="43.15" customHeight="1" x14ac:dyDescent="0.25"/>
    <row r="61" ht="100.15" customHeight="1" x14ac:dyDescent="0.25"/>
    <row r="62" ht="100.15" customHeight="1" x14ac:dyDescent="0.25"/>
    <row r="63" ht="100.15" customHeight="1" x14ac:dyDescent="0.25"/>
    <row r="64" ht="100.15" customHeight="1" x14ac:dyDescent="0.25"/>
    <row r="65" ht="43.15" customHeight="1" x14ac:dyDescent="0.25"/>
    <row r="66" ht="87.6" customHeight="1" x14ac:dyDescent="0.25"/>
    <row r="67" ht="87.6" customHeight="1" x14ac:dyDescent="0.25"/>
    <row r="68" ht="87.6" customHeight="1" x14ac:dyDescent="0.25"/>
    <row r="69" ht="43.15" customHeight="1" x14ac:dyDescent="0.25"/>
    <row r="70" ht="217.15" customHeight="1" x14ac:dyDescent="0.25"/>
    <row r="71" ht="325.14999999999998" customHeight="1" x14ac:dyDescent="0.25"/>
    <row r="72" ht="43.15" customHeight="1" x14ac:dyDescent="0.25"/>
    <row r="73" ht="118.15" customHeight="1" x14ac:dyDescent="0.25"/>
    <row r="74" ht="43.15" customHeight="1" x14ac:dyDescent="0.25"/>
    <row r="75" ht="80.45" customHeight="1" x14ac:dyDescent="0.25"/>
    <row r="76" ht="43.15" customHeight="1" x14ac:dyDescent="0.25"/>
    <row r="77" ht="60" customHeight="1" x14ac:dyDescent="0.25"/>
    <row r="78" ht="43.15" customHeight="1" x14ac:dyDescent="0.25"/>
    <row r="79" ht="112.15" customHeight="1" x14ac:dyDescent="0.25"/>
    <row r="80" ht="43.15" customHeight="1" x14ac:dyDescent="0.25"/>
    <row r="81" spans="18:18" x14ac:dyDescent="0.25">
      <c r="R81" s="32"/>
    </row>
    <row r="84" spans="18:18" ht="30" customHeight="1" x14ac:dyDescent="0.25"/>
  </sheetData>
  <mergeCells count="24">
    <mergeCell ref="A13:D13"/>
    <mergeCell ref="A18:C18"/>
    <mergeCell ref="D18:F18"/>
    <mergeCell ref="M1:P1"/>
    <mergeCell ref="A2:Q2"/>
    <mergeCell ref="K3:O3"/>
    <mergeCell ref="A5:Q5"/>
    <mergeCell ref="A8:B8"/>
    <mergeCell ref="A3:A4"/>
    <mergeCell ref="B3:B4"/>
    <mergeCell ref="B6:B7"/>
    <mergeCell ref="C3:C4"/>
    <mergeCell ref="C6:C7"/>
    <mergeCell ref="D3:D4"/>
    <mergeCell ref="E3:E4"/>
    <mergeCell ref="F3:F4"/>
    <mergeCell ref="J3:J4"/>
    <mergeCell ref="P3:P4"/>
    <mergeCell ref="Q3:Q4"/>
    <mergeCell ref="A10:B10"/>
    <mergeCell ref="A12:B12"/>
    <mergeCell ref="G3:G4"/>
    <mergeCell ref="H3:H4"/>
    <mergeCell ref="I3:I4"/>
  </mergeCells>
  <pageMargins left="0.25" right="0.25" top="0.75" bottom="0.75" header="0.3" footer="0.3"/>
  <pageSetup paperSize="9" scale="24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ColWidth="9" defaultRowHeight="15" x14ac:dyDescent="0.25"/>
  <cols>
    <col min="2" max="2" width="26.7109375" customWidth="1"/>
  </cols>
  <sheetData>
    <row r="2" spans="2:2" ht="15.75" x14ac:dyDescent="0.25">
      <c r="B2" s="1" t="s">
        <v>42</v>
      </c>
    </row>
    <row r="3" spans="2:2" ht="31.5" x14ac:dyDescent="0.25">
      <c r="B3" s="1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ИЮЛЬ_ЦЗ</vt:lpstr>
      <vt:lpstr>Лист2</vt:lpstr>
      <vt:lpstr>ИЮЛЬ_ЦЗ!Область_печати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2022-02-17T06:28:00Z</cp:lastPrinted>
  <dcterms:created xsi:type="dcterms:W3CDTF">2021-07-02T07:35:00Z</dcterms:created>
  <dcterms:modified xsi:type="dcterms:W3CDTF">2026-07-02T08:53:54Z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4C39C98645BD457BA9DD27C6F929B280_13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