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2B544C78-6024-4EBA-91CB-AB1FC95B9BD7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 _ЦЗ" sheetId="1" r:id="rId1"/>
    <sheet name="Лист2" sheetId="4" state="hidden" r:id="rId2"/>
  </sheets>
  <definedNames>
    <definedName name="_xlnm.Print_Area" localSheetId="0">'АВГУСТ _ЦЗ'!$A$1:$Q$4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6" i="1" l="1"/>
  <c r="J37" i="1" s="1"/>
  <c r="J40" i="1" s="1"/>
  <c r="K40" i="1"/>
  <c r="K43" i="1"/>
  <c r="L43" i="1"/>
  <c r="M43" i="1"/>
  <c r="N43" i="1"/>
  <c r="O43" i="1"/>
  <c r="J43" i="1"/>
  <c r="K42" i="1"/>
  <c r="L42" i="1"/>
  <c r="M42" i="1"/>
  <c r="N42" i="1"/>
  <c r="O42" i="1"/>
  <c r="J42" i="1"/>
  <c r="L40" i="1"/>
  <c r="M40" i="1"/>
  <c r="N40" i="1"/>
  <c r="O40" i="1"/>
  <c r="K39" i="1"/>
  <c r="L39" i="1"/>
  <c r="M39" i="1"/>
  <c r="N39" i="1"/>
  <c r="O39" i="1"/>
  <c r="J39" i="1"/>
  <c r="K38" i="1"/>
  <c r="K37" i="1"/>
  <c r="L37" i="1"/>
  <c r="M37" i="1"/>
  <c r="N37" i="1"/>
  <c r="O37" i="1"/>
  <c r="K36" i="1"/>
  <c r="K35" i="1"/>
  <c r="L35" i="1"/>
  <c r="M35" i="1"/>
  <c r="N35" i="1"/>
  <c r="O35" i="1"/>
  <c r="J35" i="1"/>
  <c r="K34" i="1"/>
  <c r="K33" i="1"/>
  <c r="L33" i="1"/>
  <c r="M33" i="1"/>
  <c r="N33" i="1"/>
  <c r="O33" i="1"/>
  <c r="J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J34" i="1" l="1"/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6" i="1"/>
</calcChain>
</file>

<file path=xl/sharedStrings.xml><?xml version="1.0" encoding="utf-8"?>
<sst xmlns="http://schemas.openxmlformats.org/spreadsheetml/2006/main" count="275" uniqueCount="97">
  <si>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</si>
  <si>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</si>
  <si>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</si>
  <si>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</si>
  <si>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</si>
  <si>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</si>
  <si>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</si>
  <si>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</si>
  <si>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</si>
  <si>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</si>
  <si>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</si>
  <si>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</si>
  <si>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</si>
  <si>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</si>
  <si>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</si>
  <si>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</si>
  <si>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</si>
  <si>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</si>
  <si>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эл. аукцион</t>
  </si>
  <si>
    <t>Предполагаемая дата размещения (месяц)</t>
  </si>
  <si>
    <t>Государственная программа 
"Развитие образования Липецкой области"</t>
  </si>
  <si>
    <t>федеральный 
бюджет, руб.</t>
  </si>
  <si>
    <t>0 закупок в рамках нац.проектов</t>
  </si>
  <si>
    <t>ЦООО Чаплыгинского района</t>
  </si>
  <si>
    <t>Говядина охлажденная для детского питания</t>
  </si>
  <si>
    <t>10.11.11.130</t>
  </si>
  <si>
    <t>Мясо птицы охлажденное, в том числе для детского питания</t>
  </si>
  <si>
    <t>10.12.10.110</t>
  </si>
  <si>
    <t>Молоко, сметана</t>
  </si>
  <si>
    <t>10.51</t>
  </si>
  <si>
    <t>Яйца куриные в скорлупе свежие</t>
  </si>
  <si>
    <t>01.47.21.000</t>
  </si>
  <si>
    <t>Масло подсолнечное рафинированное</t>
  </si>
  <si>
    <t>10.41.54.000</t>
  </si>
  <si>
    <t xml:space="preserve">Молочная продукция Творог </t>
  </si>
  <si>
    <t>10.51.40.300</t>
  </si>
  <si>
    <t>Хлебобулочные изделия</t>
  </si>
  <si>
    <t>10.71</t>
  </si>
  <si>
    <t>Мука пшеничная</t>
  </si>
  <si>
    <t>10.61.21.113</t>
  </si>
  <si>
    <t>Изделия макаронные</t>
  </si>
  <si>
    <t>10.73</t>
  </si>
  <si>
    <t>Крупяные и бобовые изделия</t>
  </si>
  <si>
    <t>10.61</t>
  </si>
  <si>
    <t>Рис</t>
  </si>
  <si>
    <t>10.61.12.000</t>
  </si>
  <si>
    <t>Масло сливочное</t>
  </si>
  <si>
    <t>10.51.30.111</t>
  </si>
  <si>
    <t>Сахар белый свекловичный в твердом состоянии без вкусоароматических или красящих добавок</t>
  </si>
  <si>
    <t>10.81.12.110</t>
  </si>
  <si>
    <t>Сок из фруктов и (или) овощей</t>
  </si>
  <si>
    <t>10.32.17.110</t>
  </si>
  <si>
    <t>Овощи и культуры бахчевые, корнеплоды и клубнеплоды</t>
  </si>
  <si>
    <t>01.13</t>
  </si>
  <si>
    <t>Минтай</t>
  </si>
  <si>
    <t>10.20.13.122</t>
  </si>
  <si>
    <t>Горох</t>
  </si>
  <si>
    <t>01.11.75.110</t>
  </si>
  <si>
    <t>Кондитерские изделия</t>
  </si>
  <si>
    <t>10.72</t>
  </si>
  <si>
    <t>Томатная паста</t>
  </si>
  <si>
    <t>10.39.17.112</t>
  </si>
  <si>
    <t xml:space="preserve">Чай </t>
  </si>
  <si>
    <t>10.83.13.120</t>
  </si>
  <si>
    <t>Кисель</t>
  </si>
  <si>
    <t>10.89.19.231</t>
  </si>
  <si>
    <t>Сыр</t>
  </si>
  <si>
    <t>10.51.40.120</t>
  </si>
  <si>
    <t>Кофейный напиток</t>
  </si>
  <si>
    <t>10.83.12.120</t>
  </si>
  <si>
    <t>Соль</t>
  </si>
  <si>
    <t>10.84.30.130</t>
  </si>
  <si>
    <t>Повидло</t>
  </si>
  <si>
    <t>10.39.22.110</t>
  </si>
  <si>
    <t>Яблоки</t>
  </si>
  <si>
    <t>01.24.10.000</t>
  </si>
  <si>
    <t>Апельсины</t>
  </si>
  <si>
    <t>01.24.13.000</t>
  </si>
  <si>
    <t>август</t>
  </si>
  <si>
    <t>Всего 1 закупка</t>
  </si>
  <si>
    <t>80.10.</t>
  </si>
  <si>
    <t>-</t>
  </si>
  <si>
    <t>МБОУ СШ № 2 г. Чаплыгина</t>
  </si>
  <si>
    <t>Администрация Чаплыгинского муниципального округа</t>
  </si>
  <si>
    <t xml:space="preserve">Ремонт автомобильной дороги общего пользования местного значения по ул.Московская в г.Чаплыгин Липецкой области </t>
  </si>
  <si>
    <t>42.11</t>
  </si>
  <si>
    <t>Государственная программа «Развитие транспортной системы Липецкой области»</t>
  </si>
  <si>
    <t>Всего 27 закупок</t>
  </si>
  <si>
    <t>29 закупкок в рамках гос.программы</t>
  </si>
  <si>
    <t>Комитет по управлению гродским хозяйством</t>
  </si>
  <si>
    <t>Создание мест (площадок) накопления твердых коммунальных отходов на территории города Чаплыгин Чаплыгинского муниципального округа Липецкой области</t>
  </si>
  <si>
    <t>43.99.</t>
  </si>
  <si>
    <t>Итого 30 закупок для 4 заказчиков, в т.ч.</t>
  </si>
  <si>
    <t>1 закупка, относящаяся к категории "Прочие"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</si>
  <si>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 
осуществляемого МКУ "Центр финансовых компетенций" Чаплыгинского муниципального округа
по состоянию на 14.08.2026  года
</t>
    </r>
    <r>
      <rPr>
        <b/>
        <i/>
        <sz val="24"/>
        <color rgb="FFFF0000"/>
        <rFont val="Times New Roman"/>
        <family val="1"/>
        <charset val="204"/>
      </rPr>
      <t>(версия 2)</t>
    </r>
  </si>
  <si>
    <t>Оказание охранных услуг
(услуг частной охраны (Выставление поста охраны))</t>
  </si>
  <si>
    <t xml:space="preserve">Согласовано:
Директор МКУ "Центр финансовых компетенций" Чаплыгинского муниципального округа                                                                                                                                      Н.Н. Жихорева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</si>
</sst>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"/>
    <numFmt numFmtId="166" formatCode="[$-419]mmmm\ yyyy;@"/>
  </numFmts>
  <fonts count="22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0" xfId="0" applyFont="1"/>
    <xf numFmtId="0" fontId="2" fillId="3" borderId="0" xfId="0" applyFont="1" applyFill="1"/>
    <xf numFmtId="0" fontId="14" fillId="2" borderId="8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165" fontId="14" fillId="2" borderId="23" xfId="0" applyNumberFormat="1" applyFont="1" applyFill="1" applyBorder="1" applyAlignment="1">
      <alignment vertical="center" wrapText="1"/>
    </xf>
    <xf numFmtId="165" fontId="14" fillId="2" borderId="23" xfId="0" applyNumberFormat="1" applyFont="1" applyFill="1" applyBorder="1" applyAlignment="1">
      <alignment horizontal="center" vertical="center" wrapText="1"/>
    </xf>
    <xf numFmtId="4" fontId="14" fillId="2" borderId="23" xfId="0" applyNumberFormat="1" applyFont="1" applyFill="1" applyBorder="1" applyAlignment="1">
      <alignment horizontal="center" vertical="center" wrapText="1"/>
    </xf>
    <xf numFmtId="0" fontId="14" fillId="2" borderId="23" xfId="0" applyFont="1" applyFill="1" applyBorder="1"/>
    <xf numFmtId="0" fontId="1" fillId="4" borderId="25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right" vertical="center" wrapText="1"/>
    </xf>
    <xf numFmtId="4" fontId="8" fillId="4" borderId="25" xfId="0" applyNumberFormat="1" applyFont="1" applyFill="1" applyBorder="1" applyAlignment="1">
      <alignment horizontal="center" vertical="center" wrapText="1"/>
    </xf>
    <xf numFmtId="4" fontId="2" fillId="4" borderId="25" xfId="0" applyNumberFormat="1" applyFont="1" applyFill="1" applyBorder="1" applyAlignment="1">
      <alignment horizontal="center" vertical="center"/>
    </xf>
    <xf numFmtId="4" fontId="2" fillId="4" borderId="29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14" fillId="0" borderId="0" xfId="0" applyFont="1"/>
    <xf numFmtId="49" fontId="17" fillId="5" borderId="2" xfId="0" applyNumberFormat="1" applyFont="1" applyFill="1" applyBorder="1" applyAlignment="1">
      <alignment horizontal="center" vertical="center" wrapText="1"/>
    </xf>
    <xf numFmtId="4" fontId="17" fillId="5" borderId="2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49" fontId="17" fillId="5" borderId="6" xfId="0" applyNumberFormat="1" applyFont="1" applyFill="1" applyBorder="1" applyAlignment="1">
      <alignment horizontal="center" vertical="center" wrapText="1"/>
    </xf>
    <xf numFmtId="4" fontId="17" fillId="5" borderId="6" xfId="0" applyNumberFormat="1" applyFont="1" applyFill="1" applyBorder="1" applyAlignment="1">
      <alignment horizontal="center" vertical="center" wrapText="1"/>
    </xf>
    <xf numFmtId="4" fontId="17" fillId="5" borderId="7" xfId="0" applyNumberFormat="1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 shrinkToFit="1"/>
    </xf>
    <xf numFmtId="0" fontId="17" fillId="5" borderId="2" xfId="0" applyFont="1" applyFill="1" applyBorder="1" applyAlignment="1">
      <alignment horizontal="center" vertical="center" wrapText="1" shrinkToFit="1"/>
    </xf>
    <xf numFmtId="0" fontId="17" fillId="5" borderId="6" xfId="0" applyFont="1" applyFill="1" applyBorder="1" applyAlignment="1">
      <alignment horizontal="center" vertical="center" wrapText="1" shrinkToFit="1"/>
    </xf>
    <xf numFmtId="49" fontId="17" fillId="5" borderId="22" xfId="0" applyNumberFormat="1" applyFont="1" applyFill="1" applyBorder="1" applyAlignment="1">
      <alignment horizontal="center" vertical="center" wrapText="1" shrinkToFit="1"/>
    </xf>
    <xf numFmtId="4" fontId="17" fillId="5" borderId="22" xfId="0" applyNumberFormat="1" applyFont="1" applyFill="1" applyBorder="1" applyAlignment="1">
      <alignment horizontal="center" vertical="center" wrapText="1" shrinkToFit="1"/>
    </xf>
    <xf numFmtId="4" fontId="17" fillId="5" borderId="31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4" fontId="17" fillId="5" borderId="2" xfId="0" applyNumberFormat="1" applyFont="1" applyFill="1" applyBorder="1" applyAlignment="1">
      <alignment horizontal="center" vertical="center" wrapText="1" shrinkToFit="1"/>
    </xf>
    <xf numFmtId="4" fontId="17" fillId="5" borderId="6" xfId="0" applyNumberFormat="1" applyFont="1" applyFill="1" applyBorder="1" applyAlignment="1">
      <alignment horizontal="center" vertical="center" wrapText="1" shrinkToFit="1"/>
    </xf>
    <xf numFmtId="49" fontId="17" fillId="5" borderId="9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2" fillId="0" borderId="0" xfId="0" applyFont="1" applyFill="1"/>
    <xf numFmtId="0" fontId="17" fillId="5" borderId="23" xfId="0" applyFont="1" applyFill="1" applyBorder="1" applyAlignment="1">
      <alignment horizontal="center" vertical="center" wrapText="1"/>
    </xf>
    <xf numFmtId="4" fontId="17" fillId="5" borderId="23" xfId="0" applyNumberFormat="1" applyFont="1" applyFill="1" applyBorder="1" applyAlignment="1">
      <alignment horizontal="center" vertical="center" wrapText="1"/>
    </xf>
    <xf numFmtId="166" fontId="17" fillId="5" borderId="23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65" fontId="14" fillId="2" borderId="10" xfId="0" applyNumberFormat="1" applyFont="1" applyFill="1" applyBorder="1" applyAlignment="1">
      <alignment vertical="center" wrapText="1"/>
    </xf>
    <xf numFmtId="0" fontId="19" fillId="3" borderId="33" xfId="0" applyFont="1" applyFill="1" applyBorder="1" applyAlignment="1">
      <alignment horizontal="center" vertical="center" wrapText="1"/>
    </xf>
    <xf numFmtId="0" fontId="19" fillId="3" borderId="23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49" fontId="19" fillId="3" borderId="2" xfId="0" applyNumberFormat="1" applyFont="1" applyFill="1" applyBorder="1" applyAlignment="1">
      <alignment horizontal="center" vertical="center" wrapText="1"/>
    </xf>
    <xf numFmtId="4" fontId="19" fillId="3" borderId="2" xfId="0" applyNumberFormat="1" applyFont="1" applyFill="1" applyBorder="1" applyAlignment="1">
      <alignment horizontal="center" vertical="center" wrapText="1"/>
    </xf>
    <xf numFmtId="4" fontId="19" fillId="3" borderId="4" xfId="0" applyNumberFormat="1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4" borderId="26" xfId="0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left" vertical="center" wrapText="1"/>
    </xf>
    <xf numFmtId="4" fontId="15" fillId="3" borderId="0" xfId="0" applyNumberFormat="1" applyFont="1" applyFill="1" applyAlignment="1">
      <alignment horizontal="left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1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center" vertical="center" wrapText="1"/>
    </xf>
    <xf numFmtId="4" fontId="6" fillId="2" borderId="19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165" fontId="14" fillId="2" borderId="34" xfId="0" applyNumberFormat="1" applyFont="1" applyFill="1" applyBorder="1" applyAlignment="1">
      <alignment horizontal="left" vertical="center" wrapText="1"/>
    </xf>
    <xf numFmtId="165" fontId="14" fillId="2" borderId="35" xfId="0" applyNumberFormat="1" applyFont="1" applyFill="1" applyBorder="1" applyAlignment="1">
      <alignment horizontal="left" vertical="center" wrapText="1"/>
    </xf>
    <xf numFmtId="165" fontId="14" fillId="2" borderId="33" xfId="0" applyNumberFormat="1" applyFont="1" applyFill="1" applyBorder="1" applyAlignment="1">
      <alignment horizontal="left" vertical="center" wrapText="1"/>
    </xf>
    <xf numFmtId="165" fontId="14" fillId="2" borderId="23" xfId="0" applyNumberFormat="1" applyFont="1" applyFill="1" applyBorder="1" applyAlignment="1">
      <alignment horizontal="left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165" fontId="14" fillId="2" borderId="15" xfId="0" applyNumberFormat="1" applyFont="1" applyFill="1" applyBorder="1" applyAlignment="1">
      <alignment horizontal="left" vertical="center" wrapText="1"/>
    </xf>
    <xf numFmtId="165" fontId="14" fillId="2" borderId="24" xfId="0" applyNumberFormat="1" applyFont="1" applyFill="1" applyBorder="1" applyAlignment="1">
      <alignment horizontal="left" vertical="center" wrapText="1"/>
    </xf>
    <xf numFmtId="0" fontId="17" fillId="3" borderId="32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165" fontId="21" fillId="3" borderId="33" xfId="0" applyNumberFormat="1" applyFont="1" applyFill="1" applyBorder="1" applyAlignment="1">
      <alignment horizontal="left" vertical="center" wrapText="1"/>
    </xf>
    <xf numFmtId="165" fontId="21" fillId="3" borderId="23" xfId="0" applyNumberFormat="1" applyFont="1" applyFill="1" applyBorder="1" applyAlignment="1">
      <alignment horizontal="left" vertical="center" wrapText="1"/>
    </xf>
    <xf numFmtId="165" fontId="21" fillId="3" borderId="23" xfId="0" applyNumberFormat="1" applyFont="1" applyFill="1" applyBorder="1" applyAlignment="1">
      <alignment vertical="center" wrapText="1"/>
    </xf>
    <xf numFmtId="0" fontId="20" fillId="3" borderId="3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8"/>
  <sheetViews>
    <sheetView tabSelected="1" zoomScale="50" zoomScaleNormal="50" zoomScaleSheetLayoutView="40" workbookViewId="0">
      <selection activeCell="M57" sqref="M57"/>
    </sheetView>
  </sheetViews>
  <sheetFormatPr defaultColWidth="9.140625" defaultRowHeight="15" x14ac:dyDescent="0.25"/>
  <cols>
    <col min="1" max="1" width="9.140625" style="21"/>
    <col min="2" max="2" width="37.7109375" style="5" customWidth="1"/>
    <col min="3" max="3" width="18.7109375" style="5" customWidth="1"/>
    <col min="4" max="4" width="58.5703125" style="21" customWidth="1"/>
    <col min="5" max="6" width="25.5703125" style="21" customWidth="1"/>
    <col min="7" max="7" width="45.42578125" style="2" customWidth="1"/>
    <col min="8" max="8" width="58.140625" style="3" customWidth="1"/>
    <col min="9" max="9" width="37.28515625" style="21" customWidth="1"/>
    <col min="10" max="15" width="35" style="4" customWidth="1"/>
    <col min="16" max="16" width="28.5703125" style="4" hidden="1" customWidth="1"/>
    <col min="17" max="17" width="26.85546875" style="4" customWidth="1"/>
    <col min="18" max="18" width="9.140625" style="1"/>
    <col min="19" max="19" width="11.7109375" style="1" bestFit="1" customWidth="1"/>
    <col min="20" max="16384" width="9.140625" style="1"/>
  </cols>
  <sheetData>
    <row r="1" spans="1:17" ht="133.5" customHeight="1" x14ac:dyDescent="0.25">
      <c r="N1" s="73" t="s">
        <v>96</v>
      </c>
      <c r="O1" s="73"/>
      <c r="P1" s="73"/>
      <c r="Q1" s="73"/>
    </row>
    <row r="2" spans="1:17" ht="141" customHeight="1" thickBot="1" x14ac:dyDescent="0.3">
      <c r="A2" s="76" t="s">
        <v>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67.900000000000006" customHeight="1" x14ac:dyDescent="0.25">
      <c r="A3" s="80" t="s">
        <v>0</v>
      </c>
      <c r="B3" s="82" t="s">
        <v>1</v>
      </c>
      <c r="C3" s="82" t="s">
        <v>8</v>
      </c>
      <c r="D3" s="82" t="s">
        <v>14</v>
      </c>
      <c r="E3" s="82" t="s">
        <v>2</v>
      </c>
      <c r="F3" s="82" t="s">
        <v>6</v>
      </c>
      <c r="G3" s="82" t="s">
        <v>7</v>
      </c>
      <c r="H3" s="84" t="s">
        <v>3</v>
      </c>
      <c r="I3" s="82" t="s">
        <v>4</v>
      </c>
      <c r="J3" s="86" t="s">
        <v>5</v>
      </c>
      <c r="K3" s="77" t="s">
        <v>13</v>
      </c>
      <c r="L3" s="78"/>
      <c r="M3" s="78"/>
      <c r="N3" s="78"/>
      <c r="O3" s="79"/>
      <c r="P3" s="86" t="s">
        <v>19</v>
      </c>
      <c r="Q3" s="74" t="s">
        <v>15</v>
      </c>
    </row>
    <row r="4" spans="1:17" ht="123.75" customHeight="1" thickBot="1" x14ac:dyDescent="0.3">
      <c r="A4" s="81"/>
      <c r="B4" s="83"/>
      <c r="C4" s="83"/>
      <c r="D4" s="83"/>
      <c r="E4" s="83"/>
      <c r="F4" s="83"/>
      <c r="G4" s="83"/>
      <c r="H4" s="85"/>
      <c r="I4" s="83"/>
      <c r="J4" s="87"/>
      <c r="K4" s="22" t="s">
        <v>11</v>
      </c>
      <c r="L4" s="22" t="s">
        <v>21</v>
      </c>
      <c r="M4" s="22" t="s">
        <v>16</v>
      </c>
      <c r="N4" s="22" t="s">
        <v>17</v>
      </c>
      <c r="O4" s="22" t="s">
        <v>12</v>
      </c>
      <c r="P4" s="87"/>
      <c r="Q4" s="75"/>
    </row>
    <row r="5" spans="1:17" s="19" customFormat="1" ht="60" customHeight="1" thickBot="1" x14ac:dyDescent="0.3">
      <c r="A5" s="92" t="s">
        <v>78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7" s="53" customFormat="1" ht="81.75" customHeight="1" x14ac:dyDescent="0.25">
      <c r="A6" s="97">
        <v>1</v>
      </c>
      <c r="B6" s="100" t="s">
        <v>23</v>
      </c>
      <c r="C6" s="100">
        <v>4818010084</v>
      </c>
      <c r="D6" s="47" t="s">
        <v>24</v>
      </c>
      <c r="E6" s="47" t="s">
        <v>81</v>
      </c>
      <c r="F6" s="47" t="s">
        <v>81</v>
      </c>
      <c r="G6" s="47" t="s">
        <v>20</v>
      </c>
      <c r="H6" s="50" t="s">
        <v>81</v>
      </c>
      <c r="I6" s="47" t="s">
        <v>25</v>
      </c>
      <c r="J6" s="51">
        <f>K6</f>
        <v>355175</v>
      </c>
      <c r="K6" s="51">
        <f>L6+M6+N6+O6</f>
        <v>355175</v>
      </c>
      <c r="L6" s="51">
        <v>0</v>
      </c>
      <c r="M6" s="51">
        <v>248622.5</v>
      </c>
      <c r="N6" s="51">
        <v>106552.5</v>
      </c>
      <c r="O6" s="51">
        <v>0</v>
      </c>
      <c r="P6" s="51" t="s">
        <v>78</v>
      </c>
      <c r="Q6" s="52" t="s">
        <v>18</v>
      </c>
    </row>
    <row r="7" spans="1:17" s="18" customFormat="1" ht="81.75" customHeight="1" x14ac:dyDescent="0.25">
      <c r="A7" s="98">
        <v>2</v>
      </c>
      <c r="B7" s="101"/>
      <c r="C7" s="101"/>
      <c r="D7" s="38" t="s">
        <v>26</v>
      </c>
      <c r="E7" s="38" t="s">
        <v>81</v>
      </c>
      <c r="F7" s="38" t="s">
        <v>81</v>
      </c>
      <c r="G7" s="48" t="s">
        <v>20</v>
      </c>
      <c r="H7" s="40" t="s">
        <v>81</v>
      </c>
      <c r="I7" s="41" t="s">
        <v>27</v>
      </c>
      <c r="J7" s="54">
        <f t="shared" ref="J7:J32" si="0">K7</f>
        <v>730000</v>
      </c>
      <c r="K7" s="54">
        <f>L7+M7+N7+O7</f>
        <v>730000</v>
      </c>
      <c r="L7" s="41">
        <v>0</v>
      </c>
      <c r="M7" s="41">
        <v>511000</v>
      </c>
      <c r="N7" s="41">
        <v>219000</v>
      </c>
      <c r="O7" s="41">
        <v>0</v>
      </c>
      <c r="P7" s="41" t="s">
        <v>78</v>
      </c>
      <c r="Q7" s="42" t="s">
        <v>18</v>
      </c>
    </row>
    <row r="8" spans="1:17" s="18" customFormat="1" ht="81.75" customHeight="1" x14ac:dyDescent="0.25">
      <c r="A8" s="98">
        <v>3</v>
      </c>
      <c r="B8" s="101"/>
      <c r="C8" s="101"/>
      <c r="D8" s="38" t="s">
        <v>28</v>
      </c>
      <c r="E8" s="38" t="s">
        <v>81</v>
      </c>
      <c r="F8" s="38" t="s">
        <v>81</v>
      </c>
      <c r="G8" s="48" t="s">
        <v>20</v>
      </c>
      <c r="H8" s="40" t="s">
        <v>81</v>
      </c>
      <c r="I8" s="41" t="s">
        <v>29</v>
      </c>
      <c r="J8" s="54">
        <f t="shared" si="0"/>
        <v>876491</v>
      </c>
      <c r="K8" s="54">
        <f>L8+M8+N8+O8</f>
        <v>876491</v>
      </c>
      <c r="L8" s="41">
        <v>0</v>
      </c>
      <c r="M8" s="41">
        <v>613543.69999999995</v>
      </c>
      <c r="N8" s="41">
        <v>262947.30000000005</v>
      </c>
      <c r="O8" s="41">
        <v>0</v>
      </c>
      <c r="P8" s="41" t="s">
        <v>78</v>
      </c>
      <c r="Q8" s="42" t="s">
        <v>18</v>
      </c>
    </row>
    <row r="9" spans="1:17" s="18" customFormat="1" ht="81.75" customHeight="1" x14ac:dyDescent="0.25">
      <c r="A9" s="98">
        <v>4</v>
      </c>
      <c r="B9" s="101"/>
      <c r="C9" s="101"/>
      <c r="D9" s="38" t="s">
        <v>30</v>
      </c>
      <c r="E9" s="38" t="s">
        <v>81</v>
      </c>
      <c r="F9" s="38" t="s">
        <v>81</v>
      </c>
      <c r="G9" s="48" t="s">
        <v>20</v>
      </c>
      <c r="H9" s="40" t="s">
        <v>81</v>
      </c>
      <c r="I9" s="41" t="s">
        <v>31</v>
      </c>
      <c r="J9" s="54">
        <f t="shared" si="0"/>
        <v>112280</v>
      </c>
      <c r="K9" s="54">
        <f>L9+M9+N9+O9</f>
        <v>112280</v>
      </c>
      <c r="L9" s="41">
        <v>0</v>
      </c>
      <c r="M9" s="41">
        <v>78596</v>
      </c>
      <c r="N9" s="41">
        <v>33684</v>
      </c>
      <c r="O9" s="41">
        <v>0</v>
      </c>
      <c r="P9" s="41" t="s">
        <v>78</v>
      </c>
      <c r="Q9" s="42" t="s">
        <v>18</v>
      </c>
    </row>
    <row r="10" spans="1:17" s="18" customFormat="1" ht="81.75" customHeight="1" x14ac:dyDescent="0.25">
      <c r="A10" s="98">
        <v>5</v>
      </c>
      <c r="B10" s="101"/>
      <c r="C10" s="101"/>
      <c r="D10" s="38" t="s">
        <v>32</v>
      </c>
      <c r="E10" s="38" t="s">
        <v>81</v>
      </c>
      <c r="F10" s="38" t="s">
        <v>81</v>
      </c>
      <c r="G10" s="48" t="s">
        <v>20</v>
      </c>
      <c r="H10" s="40" t="s">
        <v>81</v>
      </c>
      <c r="I10" s="41" t="s">
        <v>33</v>
      </c>
      <c r="J10" s="54">
        <f t="shared" si="0"/>
        <v>108800</v>
      </c>
      <c r="K10" s="54">
        <f>L10+M10+N10+O10</f>
        <v>108800</v>
      </c>
      <c r="L10" s="41">
        <v>0</v>
      </c>
      <c r="M10" s="41">
        <v>76160</v>
      </c>
      <c r="N10" s="41">
        <v>32640</v>
      </c>
      <c r="O10" s="41">
        <v>0</v>
      </c>
      <c r="P10" s="41" t="s">
        <v>78</v>
      </c>
      <c r="Q10" s="42" t="s">
        <v>18</v>
      </c>
    </row>
    <row r="11" spans="1:17" s="18" customFormat="1" ht="81.75" customHeight="1" x14ac:dyDescent="0.25">
      <c r="A11" s="98">
        <v>6</v>
      </c>
      <c r="B11" s="101"/>
      <c r="C11" s="101"/>
      <c r="D11" s="38" t="s">
        <v>34</v>
      </c>
      <c r="E11" s="38" t="s">
        <v>81</v>
      </c>
      <c r="F11" s="38" t="s">
        <v>81</v>
      </c>
      <c r="G11" s="48" t="s">
        <v>20</v>
      </c>
      <c r="H11" s="40" t="s">
        <v>81</v>
      </c>
      <c r="I11" s="41" t="s">
        <v>35</v>
      </c>
      <c r="J11" s="54">
        <f t="shared" si="0"/>
        <v>187368</v>
      </c>
      <c r="K11" s="54">
        <f>L11+M11+N11+O11</f>
        <v>187368</v>
      </c>
      <c r="L11" s="41">
        <v>0</v>
      </c>
      <c r="M11" s="41">
        <v>131157.6</v>
      </c>
      <c r="N11" s="41">
        <v>56210.399999999994</v>
      </c>
      <c r="O11" s="41">
        <v>0</v>
      </c>
      <c r="P11" s="41" t="s">
        <v>78</v>
      </c>
      <c r="Q11" s="42" t="s">
        <v>18</v>
      </c>
    </row>
    <row r="12" spans="1:17" s="18" customFormat="1" ht="81.75" customHeight="1" x14ac:dyDescent="0.25">
      <c r="A12" s="98">
        <v>7</v>
      </c>
      <c r="B12" s="101"/>
      <c r="C12" s="101"/>
      <c r="D12" s="38" t="s">
        <v>36</v>
      </c>
      <c r="E12" s="38" t="s">
        <v>81</v>
      </c>
      <c r="F12" s="38" t="s">
        <v>81</v>
      </c>
      <c r="G12" s="48" t="s">
        <v>20</v>
      </c>
      <c r="H12" s="40" t="s">
        <v>81</v>
      </c>
      <c r="I12" s="41" t="s">
        <v>37</v>
      </c>
      <c r="J12" s="54">
        <f t="shared" si="0"/>
        <v>257463</v>
      </c>
      <c r="K12" s="54">
        <f>L12+M12+N12+O12</f>
        <v>257463</v>
      </c>
      <c r="L12" s="41">
        <v>0</v>
      </c>
      <c r="M12" s="41">
        <v>180224.1</v>
      </c>
      <c r="N12" s="41">
        <v>77238.899999999994</v>
      </c>
      <c r="O12" s="41">
        <v>0</v>
      </c>
      <c r="P12" s="41" t="s">
        <v>78</v>
      </c>
      <c r="Q12" s="42" t="s">
        <v>18</v>
      </c>
    </row>
    <row r="13" spans="1:17" s="18" customFormat="1" ht="81.75" customHeight="1" x14ac:dyDescent="0.25">
      <c r="A13" s="98">
        <v>8</v>
      </c>
      <c r="B13" s="101"/>
      <c r="C13" s="101"/>
      <c r="D13" s="38" t="s">
        <v>38</v>
      </c>
      <c r="E13" s="38" t="s">
        <v>81</v>
      </c>
      <c r="F13" s="38" t="s">
        <v>81</v>
      </c>
      <c r="G13" s="48" t="s">
        <v>20</v>
      </c>
      <c r="H13" s="40" t="s">
        <v>81</v>
      </c>
      <c r="I13" s="41" t="s">
        <v>39</v>
      </c>
      <c r="J13" s="54">
        <f t="shared" si="0"/>
        <v>105945</v>
      </c>
      <c r="K13" s="54">
        <f>L13+M13+N13+O13</f>
        <v>105945</v>
      </c>
      <c r="L13" s="41">
        <v>0</v>
      </c>
      <c r="M13" s="41">
        <v>74161.5</v>
      </c>
      <c r="N13" s="41">
        <v>31783.5</v>
      </c>
      <c r="O13" s="41">
        <v>0</v>
      </c>
      <c r="P13" s="41" t="s">
        <v>78</v>
      </c>
      <c r="Q13" s="42" t="s">
        <v>18</v>
      </c>
    </row>
    <row r="14" spans="1:17" s="18" customFormat="1" ht="81.75" customHeight="1" x14ac:dyDescent="0.25">
      <c r="A14" s="98">
        <v>9</v>
      </c>
      <c r="B14" s="101"/>
      <c r="C14" s="101"/>
      <c r="D14" s="38" t="s">
        <v>40</v>
      </c>
      <c r="E14" s="38" t="s">
        <v>81</v>
      </c>
      <c r="F14" s="38" t="s">
        <v>81</v>
      </c>
      <c r="G14" s="48" t="s">
        <v>20</v>
      </c>
      <c r="H14" s="40" t="s">
        <v>81</v>
      </c>
      <c r="I14" s="41" t="s">
        <v>41</v>
      </c>
      <c r="J14" s="54">
        <f t="shared" si="0"/>
        <v>86400</v>
      </c>
      <c r="K14" s="54">
        <f>L14+M14+N14+O14</f>
        <v>86400</v>
      </c>
      <c r="L14" s="41">
        <v>0</v>
      </c>
      <c r="M14" s="41">
        <v>60480</v>
      </c>
      <c r="N14" s="41">
        <v>25920</v>
      </c>
      <c r="O14" s="41">
        <v>0</v>
      </c>
      <c r="P14" s="41" t="s">
        <v>78</v>
      </c>
      <c r="Q14" s="42" t="s">
        <v>18</v>
      </c>
    </row>
    <row r="15" spans="1:17" s="18" customFormat="1" ht="81.75" customHeight="1" x14ac:dyDescent="0.25">
      <c r="A15" s="98">
        <v>10</v>
      </c>
      <c r="B15" s="101"/>
      <c r="C15" s="101"/>
      <c r="D15" s="38" t="s">
        <v>42</v>
      </c>
      <c r="E15" s="38" t="s">
        <v>81</v>
      </c>
      <c r="F15" s="38" t="s">
        <v>81</v>
      </c>
      <c r="G15" s="48" t="s">
        <v>20</v>
      </c>
      <c r="H15" s="40" t="s">
        <v>81</v>
      </c>
      <c r="I15" s="41" t="s">
        <v>43</v>
      </c>
      <c r="J15" s="54">
        <f t="shared" si="0"/>
        <v>59400</v>
      </c>
      <c r="K15" s="54">
        <f>L15+M15+N15+O15</f>
        <v>59400</v>
      </c>
      <c r="L15" s="41">
        <v>0</v>
      </c>
      <c r="M15" s="41">
        <v>41580</v>
      </c>
      <c r="N15" s="41">
        <v>17820</v>
      </c>
      <c r="O15" s="41">
        <v>0</v>
      </c>
      <c r="P15" s="41" t="s">
        <v>78</v>
      </c>
      <c r="Q15" s="42" t="s">
        <v>18</v>
      </c>
    </row>
    <row r="16" spans="1:17" s="18" customFormat="1" ht="81.75" customHeight="1" x14ac:dyDescent="0.25">
      <c r="A16" s="98">
        <v>11</v>
      </c>
      <c r="B16" s="101"/>
      <c r="C16" s="101"/>
      <c r="D16" s="38" t="s">
        <v>44</v>
      </c>
      <c r="E16" s="38" t="s">
        <v>81</v>
      </c>
      <c r="F16" s="38" t="s">
        <v>81</v>
      </c>
      <c r="G16" s="48" t="s">
        <v>20</v>
      </c>
      <c r="H16" s="40" t="s">
        <v>81</v>
      </c>
      <c r="I16" s="41" t="s">
        <v>45</v>
      </c>
      <c r="J16" s="54">
        <f t="shared" si="0"/>
        <v>96000</v>
      </c>
      <c r="K16" s="54">
        <f>L16+M16+N16+O16</f>
        <v>96000</v>
      </c>
      <c r="L16" s="41">
        <v>0</v>
      </c>
      <c r="M16" s="41">
        <v>67200</v>
      </c>
      <c r="N16" s="41">
        <v>28800</v>
      </c>
      <c r="O16" s="41">
        <v>0</v>
      </c>
      <c r="P16" s="41" t="s">
        <v>78</v>
      </c>
      <c r="Q16" s="42" t="s">
        <v>18</v>
      </c>
    </row>
    <row r="17" spans="1:17" s="18" customFormat="1" ht="81.75" customHeight="1" x14ac:dyDescent="0.25">
      <c r="A17" s="98">
        <v>12</v>
      </c>
      <c r="B17" s="101"/>
      <c r="C17" s="101"/>
      <c r="D17" s="38" t="s">
        <v>46</v>
      </c>
      <c r="E17" s="38" t="s">
        <v>81</v>
      </c>
      <c r="F17" s="38" t="s">
        <v>81</v>
      </c>
      <c r="G17" s="48" t="s">
        <v>20</v>
      </c>
      <c r="H17" s="40" t="s">
        <v>81</v>
      </c>
      <c r="I17" s="41" t="s">
        <v>47</v>
      </c>
      <c r="J17" s="54">
        <f t="shared" si="0"/>
        <v>365000</v>
      </c>
      <c r="K17" s="54">
        <f>L17+M17+N17+O17</f>
        <v>365000</v>
      </c>
      <c r="L17" s="41">
        <v>0</v>
      </c>
      <c r="M17" s="41">
        <v>255500</v>
      </c>
      <c r="N17" s="41">
        <v>109500</v>
      </c>
      <c r="O17" s="41">
        <v>0</v>
      </c>
      <c r="P17" s="41" t="s">
        <v>78</v>
      </c>
      <c r="Q17" s="42" t="s">
        <v>18</v>
      </c>
    </row>
    <row r="18" spans="1:17" s="18" customFormat="1" ht="81.75" customHeight="1" x14ac:dyDescent="0.25">
      <c r="A18" s="98">
        <v>13</v>
      </c>
      <c r="B18" s="101"/>
      <c r="C18" s="101"/>
      <c r="D18" s="38" t="s">
        <v>48</v>
      </c>
      <c r="E18" s="38" t="s">
        <v>81</v>
      </c>
      <c r="F18" s="38" t="s">
        <v>81</v>
      </c>
      <c r="G18" s="48" t="s">
        <v>20</v>
      </c>
      <c r="H18" s="40" t="s">
        <v>81</v>
      </c>
      <c r="I18" s="41" t="s">
        <v>49</v>
      </c>
      <c r="J18" s="54">
        <f t="shared" si="0"/>
        <v>103050</v>
      </c>
      <c r="K18" s="54">
        <f>L18+M18+N18+O18</f>
        <v>103050</v>
      </c>
      <c r="L18" s="41">
        <v>0</v>
      </c>
      <c r="M18" s="41">
        <v>72135</v>
      </c>
      <c r="N18" s="41">
        <v>30915</v>
      </c>
      <c r="O18" s="41">
        <v>0</v>
      </c>
      <c r="P18" s="41" t="s">
        <v>78</v>
      </c>
      <c r="Q18" s="42" t="s">
        <v>18</v>
      </c>
    </row>
    <row r="19" spans="1:17" s="18" customFormat="1" ht="81.75" customHeight="1" x14ac:dyDescent="0.25">
      <c r="A19" s="98">
        <v>14</v>
      </c>
      <c r="B19" s="101"/>
      <c r="C19" s="101"/>
      <c r="D19" s="38" t="s">
        <v>50</v>
      </c>
      <c r="E19" s="38" t="s">
        <v>81</v>
      </c>
      <c r="F19" s="38" t="s">
        <v>81</v>
      </c>
      <c r="G19" s="48" t="s">
        <v>20</v>
      </c>
      <c r="H19" s="40" t="s">
        <v>81</v>
      </c>
      <c r="I19" s="41" t="s">
        <v>51</v>
      </c>
      <c r="J19" s="54">
        <f t="shared" si="0"/>
        <v>115600</v>
      </c>
      <c r="K19" s="54">
        <f>L19+M19+N19+O19</f>
        <v>115600</v>
      </c>
      <c r="L19" s="41">
        <v>0</v>
      </c>
      <c r="M19" s="41">
        <v>80920</v>
      </c>
      <c r="N19" s="41">
        <v>34680</v>
      </c>
      <c r="O19" s="41">
        <v>0</v>
      </c>
      <c r="P19" s="41" t="s">
        <v>78</v>
      </c>
      <c r="Q19" s="42" t="s">
        <v>18</v>
      </c>
    </row>
    <row r="20" spans="1:17" s="18" customFormat="1" ht="81.75" customHeight="1" x14ac:dyDescent="0.25">
      <c r="A20" s="98">
        <v>15</v>
      </c>
      <c r="B20" s="101"/>
      <c r="C20" s="101"/>
      <c r="D20" s="38" t="s">
        <v>52</v>
      </c>
      <c r="E20" s="38" t="s">
        <v>81</v>
      </c>
      <c r="F20" s="38" t="s">
        <v>81</v>
      </c>
      <c r="G20" s="48" t="s">
        <v>20</v>
      </c>
      <c r="H20" s="40" t="s">
        <v>81</v>
      </c>
      <c r="I20" s="41" t="s">
        <v>53</v>
      </c>
      <c r="J20" s="54">
        <f t="shared" si="0"/>
        <v>221600</v>
      </c>
      <c r="K20" s="54">
        <f>L20+M20+N20+O20</f>
        <v>221600</v>
      </c>
      <c r="L20" s="41">
        <v>0</v>
      </c>
      <c r="M20" s="41">
        <v>155120</v>
      </c>
      <c r="N20" s="41">
        <v>66480</v>
      </c>
      <c r="O20" s="41">
        <v>0</v>
      </c>
      <c r="P20" s="41" t="s">
        <v>78</v>
      </c>
      <c r="Q20" s="42" t="s">
        <v>18</v>
      </c>
    </row>
    <row r="21" spans="1:17" s="18" customFormat="1" ht="81.75" customHeight="1" x14ac:dyDescent="0.25">
      <c r="A21" s="98">
        <v>16</v>
      </c>
      <c r="B21" s="101"/>
      <c r="C21" s="101"/>
      <c r="D21" s="38" t="s">
        <v>54</v>
      </c>
      <c r="E21" s="38" t="s">
        <v>81</v>
      </c>
      <c r="F21" s="38" t="s">
        <v>81</v>
      </c>
      <c r="G21" s="48" t="s">
        <v>20</v>
      </c>
      <c r="H21" s="40" t="s">
        <v>81</v>
      </c>
      <c r="I21" s="41" t="s">
        <v>55</v>
      </c>
      <c r="J21" s="54">
        <f t="shared" si="0"/>
        <v>61500</v>
      </c>
      <c r="K21" s="54">
        <f>L21+M21+N21+O21</f>
        <v>61500</v>
      </c>
      <c r="L21" s="41">
        <v>0</v>
      </c>
      <c r="M21" s="41">
        <v>43050</v>
      </c>
      <c r="N21" s="41">
        <v>18450</v>
      </c>
      <c r="O21" s="41">
        <v>0</v>
      </c>
      <c r="P21" s="41" t="s">
        <v>78</v>
      </c>
      <c r="Q21" s="42" t="s">
        <v>18</v>
      </c>
    </row>
    <row r="22" spans="1:17" s="18" customFormat="1" ht="81.75" customHeight="1" x14ac:dyDescent="0.25">
      <c r="A22" s="98">
        <v>17</v>
      </c>
      <c r="B22" s="101"/>
      <c r="C22" s="101"/>
      <c r="D22" s="38" t="s">
        <v>56</v>
      </c>
      <c r="E22" s="38" t="s">
        <v>81</v>
      </c>
      <c r="F22" s="38" t="s">
        <v>81</v>
      </c>
      <c r="G22" s="48" t="s">
        <v>20</v>
      </c>
      <c r="H22" s="40" t="s">
        <v>81</v>
      </c>
      <c r="I22" s="41" t="s">
        <v>57</v>
      </c>
      <c r="J22" s="54">
        <f t="shared" si="0"/>
        <v>21200</v>
      </c>
      <c r="K22" s="54">
        <f>L22+M22+N22+O22</f>
        <v>21200</v>
      </c>
      <c r="L22" s="41">
        <v>0</v>
      </c>
      <c r="M22" s="41">
        <v>14840</v>
      </c>
      <c r="N22" s="41">
        <v>6360</v>
      </c>
      <c r="O22" s="41">
        <v>0</v>
      </c>
      <c r="P22" s="41" t="s">
        <v>78</v>
      </c>
      <c r="Q22" s="42" t="s">
        <v>18</v>
      </c>
    </row>
    <row r="23" spans="1:17" s="18" customFormat="1" ht="81.75" customHeight="1" x14ac:dyDescent="0.25">
      <c r="A23" s="98">
        <v>18</v>
      </c>
      <c r="B23" s="101"/>
      <c r="C23" s="101"/>
      <c r="D23" s="38" t="s">
        <v>58</v>
      </c>
      <c r="E23" s="38" t="s">
        <v>81</v>
      </c>
      <c r="F23" s="38" t="s">
        <v>81</v>
      </c>
      <c r="G23" s="48" t="s">
        <v>20</v>
      </c>
      <c r="H23" s="40" t="s">
        <v>81</v>
      </c>
      <c r="I23" s="41" t="s">
        <v>59</v>
      </c>
      <c r="J23" s="54">
        <f t="shared" si="0"/>
        <v>198000</v>
      </c>
      <c r="K23" s="54">
        <f>L23+M23+N23+O23</f>
        <v>198000</v>
      </c>
      <c r="L23" s="41">
        <v>0</v>
      </c>
      <c r="M23" s="41">
        <v>138600</v>
      </c>
      <c r="N23" s="41">
        <v>59400</v>
      </c>
      <c r="O23" s="41">
        <v>0</v>
      </c>
      <c r="P23" s="41" t="s">
        <v>78</v>
      </c>
      <c r="Q23" s="42" t="s">
        <v>18</v>
      </c>
    </row>
    <row r="24" spans="1:17" s="18" customFormat="1" ht="81.75" customHeight="1" x14ac:dyDescent="0.25">
      <c r="A24" s="98">
        <v>19</v>
      </c>
      <c r="B24" s="101"/>
      <c r="C24" s="101"/>
      <c r="D24" s="38" t="s">
        <v>60</v>
      </c>
      <c r="E24" s="38" t="s">
        <v>81</v>
      </c>
      <c r="F24" s="38" t="s">
        <v>81</v>
      </c>
      <c r="G24" s="48" t="s">
        <v>20</v>
      </c>
      <c r="H24" s="40" t="s">
        <v>81</v>
      </c>
      <c r="I24" s="41" t="s">
        <v>61</v>
      </c>
      <c r="J24" s="54">
        <f t="shared" si="0"/>
        <v>20400</v>
      </c>
      <c r="K24" s="54">
        <f>L24+M24+N24+O24</f>
        <v>20400</v>
      </c>
      <c r="L24" s="41">
        <v>0</v>
      </c>
      <c r="M24" s="41">
        <v>14280</v>
      </c>
      <c r="N24" s="41">
        <v>6120</v>
      </c>
      <c r="O24" s="41">
        <v>0</v>
      </c>
      <c r="P24" s="41" t="s">
        <v>78</v>
      </c>
      <c r="Q24" s="42" t="s">
        <v>18</v>
      </c>
    </row>
    <row r="25" spans="1:17" s="18" customFormat="1" ht="81.75" customHeight="1" x14ac:dyDescent="0.25">
      <c r="A25" s="98">
        <v>20</v>
      </c>
      <c r="B25" s="101"/>
      <c r="C25" s="101"/>
      <c r="D25" s="38" t="s">
        <v>62</v>
      </c>
      <c r="E25" s="38" t="s">
        <v>81</v>
      </c>
      <c r="F25" s="38" t="s">
        <v>81</v>
      </c>
      <c r="G25" s="48" t="s">
        <v>20</v>
      </c>
      <c r="H25" s="40" t="s">
        <v>81</v>
      </c>
      <c r="I25" s="41" t="s">
        <v>63</v>
      </c>
      <c r="J25" s="54">
        <f t="shared" si="0"/>
        <v>18360</v>
      </c>
      <c r="K25" s="54">
        <f>L25+M25+N25+O25</f>
        <v>18360</v>
      </c>
      <c r="L25" s="41">
        <v>0</v>
      </c>
      <c r="M25" s="41">
        <v>12852</v>
      </c>
      <c r="N25" s="41">
        <v>5508</v>
      </c>
      <c r="O25" s="41">
        <v>0</v>
      </c>
      <c r="P25" s="41" t="s">
        <v>78</v>
      </c>
      <c r="Q25" s="42" t="s">
        <v>18</v>
      </c>
    </row>
    <row r="26" spans="1:17" s="18" customFormat="1" ht="81.75" customHeight="1" x14ac:dyDescent="0.25">
      <c r="A26" s="98">
        <v>21</v>
      </c>
      <c r="B26" s="101"/>
      <c r="C26" s="101"/>
      <c r="D26" s="38" t="s">
        <v>64</v>
      </c>
      <c r="E26" s="38" t="s">
        <v>81</v>
      </c>
      <c r="F26" s="38" t="s">
        <v>81</v>
      </c>
      <c r="G26" s="48" t="s">
        <v>20</v>
      </c>
      <c r="H26" s="40" t="s">
        <v>81</v>
      </c>
      <c r="I26" s="41" t="s">
        <v>65</v>
      </c>
      <c r="J26" s="54">
        <f t="shared" si="0"/>
        <v>70800</v>
      </c>
      <c r="K26" s="54">
        <f>L26+M26+N26+O26</f>
        <v>70800</v>
      </c>
      <c r="L26" s="41">
        <v>0</v>
      </c>
      <c r="M26" s="41">
        <v>49560</v>
      </c>
      <c r="N26" s="41">
        <v>21240</v>
      </c>
      <c r="O26" s="41">
        <v>0</v>
      </c>
      <c r="P26" s="41" t="s">
        <v>78</v>
      </c>
      <c r="Q26" s="42" t="s">
        <v>18</v>
      </c>
    </row>
    <row r="27" spans="1:17" s="18" customFormat="1" ht="81.75" customHeight="1" x14ac:dyDescent="0.25">
      <c r="A27" s="98">
        <v>22</v>
      </c>
      <c r="B27" s="101"/>
      <c r="C27" s="101"/>
      <c r="D27" s="38" t="s">
        <v>66</v>
      </c>
      <c r="E27" s="38" t="s">
        <v>81</v>
      </c>
      <c r="F27" s="38" t="s">
        <v>81</v>
      </c>
      <c r="G27" s="48" t="s">
        <v>20</v>
      </c>
      <c r="H27" s="40" t="s">
        <v>81</v>
      </c>
      <c r="I27" s="41" t="s">
        <v>67</v>
      </c>
      <c r="J27" s="54">
        <f t="shared" si="0"/>
        <v>300000</v>
      </c>
      <c r="K27" s="54">
        <f>L27+M27+N27+O27</f>
        <v>300000</v>
      </c>
      <c r="L27" s="41">
        <v>0</v>
      </c>
      <c r="M27" s="41">
        <v>210000</v>
      </c>
      <c r="N27" s="41">
        <v>90000</v>
      </c>
      <c r="O27" s="41">
        <v>0</v>
      </c>
      <c r="P27" s="41" t="s">
        <v>78</v>
      </c>
      <c r="Q27" s="42" t="s">
        <v>18</v>
      </c>
    </row>
    <row r="28" spans="1:17" s="18" customFormat="1" ht="81.75" customHeight="1" x14ac:dyDescent="0.25">
      <c r="A28" s="98">
        <v>23</v>
      </c>
      <c r="B28" s="101"/>
      <c r="C28" s="101"/>
      <c r="D28" s="38" t="s">
        <v>68</v>
      </c>
      <c r="E28" s="38" t="s">
        <v>81</v>
      </c>
      <c r="F28" s="38" t="s">
        <v>81</v>
      </c>
      <c r="G28" s="48" t="s">
        <v>20</v>
      </c>
      <c r="H28" s="40" t="s">
        <v>81</v>
      </c>
      <c r="I28" s="41" t="s">
        <v>69</v>
      </c>
      <c r="J28" s="54">
        <f t="shared" si="0"/>
        <v>24000</v>
      </c>
      <c r="K28" s="54">
        <f>L28+M28+N28+O28</f>
        <v>24000</v>
      </c>
      <c r="L28" s="41">
        <v>0</v>
      </c>
      <c r="M28" s="41">
        <v>16800</v>
      </c>
      <c r="N28" s="41">
        <v>7200</v>
      </c>
      <c r="O28" s="41">
        <v>0</v>
      </c>
      <c r="P28" s="41" t="s">
        <v>78</v>
      </c>
      <c r="Q28" s="42" t="s">
        <v>18</v>
      </c>
    </row>
    <row r="29" spans="1:17" s="18" customFormat="1" ht="81.75" customHeight="1" x14ac:dyDescent="0.25">
      <c r="A29" s="98">
        <v>24</v>
      </c>
      <c r="B29" s="101"/>
      <c r="C29" s="101"/>
      <c r="D29" s="38" t="s">
        <v>70</v>
      </c>
      <c r="E29" s="38" t="s">
        <v>81</v>
      </c>
      <c r="F29" s="38" t="s">
        <v>81</v>
      </c>
      <c r="G29" s="48" t="s">
        <v>20</v>
      </c>
      <c r="H29" s="40" t="s">
        <v>81</v>
      </c>
      <c r="I29" s="41" t="s">
        <v>71</v>
      </c>
      <c r="J29" s="54">
        <f t="shared" si="0"/>
        <v>7200</v>
      </c>
      <c r="K29" s="54">
        <f>L29+M29+N29+O29</f>
        <v>7200</v>
      </c>
      <c r="L29" s="41">
        <v>0</v>
      </c>
      <c r="M29" s="41">
        <v>5040</v>
      </c>
      <c r="N29" s="41">
        <v>2160</v>
      </c>
      <c r="O29" s="41">
        <v>0</v>
      </c>
      <c r="P29" s="41" t="s">
        <v>78</v>
      </c>
      <c r="Q29" s="42" t="s">
        <v>18</v>
      </c>
    </row>
    <row r="30" spans="1:17" s="18" customFormat="1" ht="81.75" customHeight="1" x14ac:dyDescent="0.25">
      <c r="A30" s="98">
        <v>25</v>
      </c>
      <c r="B30" s="101"/>
      <c r="C30" s="101"/>
      <c r="D30" s="38" t="s">
        <v>72</v>
      </c>
      <c r="E30" s="38" t="s">
        <v>81</v>
      </c>
      <c r="F30" s="38" t="s">
        <v>81</v>
      </c>
      <c r="G30" s="48" t="s">
        <v>20</v>
      </c>
      <c r="H30" s="40" t="s">
        <v>81</v>
      </c>
      <c r="I30" s="41" t="s">
        <v>73</v>
      </c>
      <c r="J30" s="54">
        <f t="shared" si="0"/>
        <v>78000</v>
      </c>
      <c r="K30" s="54">
        <f>L30+M30+N30+O30</f>
        <v>78000</v>
      </c>
      <c r="L30" s="41">
        <v>0</v>
      </c>
      <c r="M30" s="41">
        <v>54600</v>
      </c>
      <c r="N30" s="41">
        <v>23400</v>
      </c>
      <c r="O30" s="41">
        <v>0</v>
      </c>
      <c r="P30" s="41" t="s">
        <v>78</v>
      </c>
      <c r="Q30" s="42" t="s">
        <v>18</v>
      </c>
    </row>
    <row r="31" spans="1:17" s="18" customFormat="1" ht="81.75" customHeight="1" x14ac:dyDescent="0.25">
      <c r="A31" s="98">
        <v>26</v>
      </c>
      <c r="B31" s="101"/>
      <c r="C31" s="101"/>
      <c r="D31" s="38" t="s">
        <v>74</v>
      </c>
      <c r="E31" s="38" t="s">
        <v>81</v>
      </c>
      <c r="F31" s="38" t="s">
        <v>81</v>
      </c>
      <c r="G31" s="48" t="s">
        <v>20</v>
      </c>
      <c r="H31" s="40" t="s">
        <v>81</v>
      </c>
      <c r="I31" s="40" t="s">
        <v>75</v>
      </c>
      <c r="J31" s="54">
        <f t="shared" si="0"/>
        <v>156600</v>
      </c>
      <c r="K31" s="54">
        <f>L31+M31+N31+O31</f>
        <v>156600</v>
      </c>
      <c r="L31" s="41">
        <v>0</v>
      </c>
      <c r="M31" s="41">
        <v>109620</v>
      </c>
      <c r="N31" s="41">
        <v>46980</v>
      </c>
      <c r="O31" s="41">
        <v>0</v>
      </c>
      <c r="P31" s="41" t="s">
        <v>78</v>
      </c>
      <c r="Q31" s="42" t="s">
        <v>18</v>
      </c>
    </row>
    <row r="32" spans="1:17" s="18" customFormat="1" ht="81.75" customHeight="1" thickBot="1" x14ac:dyDescent="0.3">
      <c r="A32" s="99">
        <v>27</v>
      </c>
      <c r="B32" s="102"/>
      <c r="C32" s="102"/>
      <c r="D32" s="43" t="s">
        <v>76</v>
      </c>
      <c r="E32" s="43" t="s">
        <v>81</v>
      </c>
      <c r="F32" s="43" t="s">
        <v>81</v>
      </c>
      <c r="G32" s="49" t="s">
        <v>20</v>
      </c>
      <c r="H32" s="44" t="s">
        <v>81</v>
      </c>
      <c r="I32" s="44" t="s">
        <v>77</v>
      </c>
      <c r="J32" s="55">
        <f t="shared" si="0"/>
        <v>275076</v>
      </c>
      <c r="K32" s="55">
        <f>L32+M32+N32+O32</f>
        <v>275076</v>
      </c>
      <c r="L32" s="45">
        <v>0</v>
      </c>
      <c r="M32" s="45">
        <v>192553.2</v>
      </c>
      <c r="N32" s="45">
        <v>82522.799999999988</v>
      </c>
      <c r="O32" s="45">
        <v>0</v>
      </c>
      <c r="P32" s="45" t="s">
        <v>78</v>
      </c>
      <c r="Q32" s="46" t="s">
        <v>18</v>
      </c>
    </row>
    <row r="33" spans="1:18" s="39" customFormat="1" ht="30" customHeight="1" thickBot="1" x14ac:dyDescent="0.35">
      <c r="A33" s="95" t="s">
        <v>87</v>
      </c>
      <c r="B33" s="96"/>
      <c r="C33" s="29"/>
      <c r="D33" s="29"/>
      <c r="E33" s="30"/>
      <c r="F33" s="30"/>
      <c r="G33" s="30"/>
      <c r="H33" s="30"/>
      <c r="I33" s="30"/>
      <c r="J33" s="31">
        <f>SUM(J6:J32)</f>
        <v>5011708</v>
      </c>
      <c r="K33" s="31">
        <f t="shared" ref="K33:O33" si="1">SUM(K6:K32)</f>
        <v>5011708</v>
      </c>
      <c r="L33" s="31">
        <f t="shared" si="1"/>
        <v>0</v>
      </c>
      <c r="M33" s="31">
        <f t="shared" si="1"/>
        <v>3508195.6000000006</v>
      </c>
      <c r="N33" s="31">
        <f t="shared" si="1"/>
        <v>1503512.4000000001</v>
      </c>
      <c r="O33" s="31">
        <f t="shared" si="1"/>
        <v>0</v>
      </c>
      <c r="P33" s="32"/>
      <c r="Q33" s="20"/>
    </row>
    <row r="34" spans="1:18" s="58" customFormat="1" ht="82.5" customHeight="1" thickBot="1" x14ac:dyDescent="0.35">
      <c r="A34" s="106">
        <v>1</v>
      </c>
      <c r="B34" s="107" t="s">
        <v>82</v>
      </c>
      <c r="C34" s="107">
        <v>4818002284</v>
      </c>
      <c r="D34" s="59" t="s">
        <v>95</v>
      </c>
      <c r="E34" s="59" t="s">
        <v>81</v>
      </c>
      <c r="F34" s="59" t="s">
        <v>81</v>
      </c>
      <c r="G34" s="59" t="s">
        <v>20</v>
      </c>
      <c r="H34" s="56" t="s">
        <v>81</v>
      </c>
      <c r="I34" s="59" t="s">
        <v>80</v>
      </c>
      <c r="J34" s="60">
        <f>K34</f>
        <v>397049.04</v>
      </c>
      <c r="K34" s="60">
        <f>L34+M34+N34+O34</f>
        <v>397049.04</v>
      </c>
      <c r="L34" s="60">
        <v>0</v>
      </c>
      <c r="M34" s="60">
        <v>373226.1</v>
      </c>
      <c r="N34" s="60">
        <v>23822.94</v>
      </c>
      <c r="O34" s="60">
        <v>0</v>
      </c>
      <c r="P34" s="61" t="s">
        <v>78</v>
      </c>
      <c r="Q34" s="62" t="s">
        <v>18</v>
      </c>
      <c r="R34" s="57"/>
    </row>
    <row r="35" spans="1:18" s="18" customFormat="1" ht="30" customHeight="1" thickBot="1" x14ac:dyDescent="0.35">
      <c r="A35" s="103" t="s">
        <v>79</v>
      </c>
      <c r="B35" s="104"/>
      <c r="C35" s="105"/>
      <c r="D35" s="29"/>
      <c r="E35" s="30"/>
      <c r="F35" s="30"/>
      <c r="G35" s="30"/>
      <c r="H35" s="30"/>
      <c r="I35" s="30"/>
      <c r="J35" s="31">
        <f>J34</f>
        <v>397049.04</v>
      </c>
      <c r="K35" s="31">
        <f t="shared" ref="K35:O35" si="2">K34</f>
        <v>397049.04</v>
      </c>
      <c r="L35" s="31">
        <f t="shared" si="2"/>
        <v>0</v>
      </c>
      <c r="M35" s="31">
        <f t="shared" si="2"/>
        <v>373226.1</v>
      </c>
      <c r="N35" s="31">
        <f t="shared" si="2"/>
        <v>23822.94</v>
      </c>
      <c r="O35" s="31">
        <f t="shared" si="2"/>
        <v>0</v>
      </c>
      <c r="P35" s="32"/>
      <c r="Q35" s="20"/>
    </row>
    <row r="36" spans="1:18" s="58" customFormat="1" ht="82.5" customHeight="1" thickBot="1" x14ac:dyDescent="0.35">
      <c r="A36" s="106">
        <v>1</v>
      </c>
      <c r="B36" s="107" t="s">
        <v>83</v>
      </c>
      <c r="C36" s="107">
        <v>4818001450</v>
      </c>
      <c r="D36" s="59" t="s">
        <v>84</v>
      </c>
      <c r="E36" s="59" t="s">
        <v>81</v>
      </c>
      <c r="F36" s="59" t="s">
        <v>81</v>
      </c>
      <c r="G36" s="59" t="s">
        <v>86</v>
      </c>
      <c r="H36" s="56" t="s">
        <v>81</v>
      </c>
      <c r="I36" s="59" t="s">
        <v>85</v>
      </c>
      <c r="J36" s="60">
        <f>K36</f>
        <v>13920846.99</v>
      </c>
      <c r="K36" s="60">
        <f>SUM(L36:O36)</f>
        <v>13920846.99</v>
      </c>
      <c r="L36" s="60">
        <v>0</v>
      </c>
      <c r="M36" s="60">
        <v>12934464.59</v>
      </c>
      <c r="N36" s="60">
        <v>986382.4</v>
      </c>
      <c r="O36" s="60">
        <v>0</v>
      </c>
      <c r="P36" s="61" t="s">
        <v>78</v>
      </c>
      <c r="Q36" s="62" t="s">
        <v>18</v>
      </c>
      <c r="R36" s="57"/>
    </row>
    <row r="37" spans="1:18" s="18" customFormat="1" ht="30" customHeight="1" thickBot="1" x14ac:dyDescent="0.35">
      <c r="A37" s="90" t="s">
        <v>79</v>
      </c>
      <c r="B37" s="91"/>
      <c r="C37" s="29"/>
      <c r="D37" s="29"/>
      <c r="E37" s="30"/>
      <c r="F37" s="30"/>
      <c r="G37" s="30"/>
      <c r="H37" s="30"/>
      <c r="I37" s="30"/>
      <c r="J37" s="31">
        <f>J36</f>
        <v>13920846.99</v>
      </c>
      <c r="K37" s="31">
        <f t="shared" ref="K37:O37" si="3">K36</f>
        <v>13920846.99</v>
      </c>
      <c r="L37" s="31">
        <f t="shared" si="3"/>
        <v>0</v>
      </c>
      <c r="M37" s="31">
        <f t="shared" si="3"/>
        <v>12934464.59</v>
      </c>
      <c r="N37" s="31">
        <f t="shared" si="3"/>
        <v>986382.4</v>
      </c>
      <c r="O37" s="31">
        <f t="shared" si="3"/>
        <v>0</v>
      </c>
      <c r="P37" s="32"/>
      <c r="Q37" s="20"/>
    </row>
    <row r="38" spans="1:18" s="18" customFormat="1" ht="84" customHeight="1" thickBot="1" x14ac:dyDescent="0.3">
      <c r="A38" s="64">
        <v>1</v>
      </c>
      <c r="B38" s="65" t="s">
        <v>89</v>
      </c>
      <c r="C38" s="65">
        <v>4818009265</v>
      </c>
      <c r="D38" s="65" t="s">
        <v>90</v>
      </c>
      <c r="E38" s="66" t="s">
        <v>81</v>
      </c>
      <c r="F38" s="66" t="s">
        <v>81</v>
      </c>
      <c r="G38" s="66" t="s">
        <v>81</v>
      </c>
      <c r="H38" s="67" t="s">
        <v>81</v>
      </c>
      <c r="I38" s="68" t="s">
        <v>91</v>
      </c>
      <c r="J38" s="68">
        <v>840000</v>
      </c>
      <c r="K38" s="68">
        <f>SUM(L38:O38)</f>
        <v>840000</v>
      </c>
      <c r="L38" s="68">
        <v>0</v>
      </c>
      <c r="M38" s="68">
        <v>0</v>
      </c>
      <c r="N38" s="68">
        <v>840000</v>
      </c>
      <c r="O38" s="68">
        <v>0</v>
      </c>
      <c r="P38" s="68" t="s">
        <v>78</v>
      </c>
      <c r="Q38" s="69" t="s">
        <v>18</v>
      </c>
    </row>
    <row r="39" spans="1:18" s="39" customFormat="1" ht="32.25" customHeight="1" thickBot="1" x14ac:dyDescent="0.35">
      <c r="A39" s="88" t="s">
        <v>79</v>
      </c>
      <c r="B39" s="89"/>
      <c r="C39" s="63"/>
      <c r="D39" s="63"/>
      <c r="E39" s="30"/>
      <c r="F39" s="30"/>
      <c r="G39" s="30"/>
      <c r="H39" s="30"/>
      <c r="I39" s="30"/>
      <c r="J39" s="31">
        <f>SUM(J38:J38)</f>
        <v>840000</v>
      </c>
      <c r="K39" s="31">
        <f t="shared" ref="K39:O39" si="4">SUM(K38:K38)</f>
        <v>840000</v>
      </c>
      <c r="L39" s="31">
        <f t="shared" si="4"/>
        <v>0</v>
      </c>
      <c r="M39" s="31">
        <f t="shared" si="4"/>
        <v>0</v>
      </c>
      <c r="N39" s="31">
        <f t="shared" si="4"/>
        <v>840000</v>
      </c>
      <c r="O39" s="31">
        <f t="shared" si="4"/>
        <v>0</v>
      </c>
      <c r="P39" s="32"/>
      <c r="Q39" s="20"/>
    </row>
    <row r="40" spans="1:18" s="18" customFormat="1" ht="47.25" customHeight="1" x14ac:dyDescent="0.25">
      <c r="A40" s="70" t="s">
        <v>92</v>
      </c>
      <c r="B40" s="71"/>
      <c r="C40" s="71"/>
      <c r="D40" s="72"/>
      <c r="E40" s="33"/>
      <c r="F40" s="33"/>
      <c r="G40" s="33"/>
      <c r="H40" s="34"/>
      <c r="I40" s="34"/>
      <c r="J40" s="35">
        <f>J33+J35+J37+J39</f>
        <v>20169604.030000001</v>
      </c>
      <c r="K40" s="35">
        <f>K41+K42+K43</f>
        <v>20169604.030000001</v>
      </c>
      <c r="L40" s="35">
        <f t="shared" ref="K40:O40" si="5">L33+L35+L37+L39</f>
        <v>0</v>
      </c>
      <c r="M40" s="35">
        <f t="shared" si="5"/>
        <v>16815886.289999999</v>
      </c>
      <c r="N40" s="35">
        <f t="shared" si="5"/>
        <v>3353717.74</v>
      </c>
      <c r="O40" s="35">
        <f t="shared" si="5"/>
        <v>0</v>
      </c>
      <c r="P40" s="36"/>
      <c r="Q40" s="37"/>
    </row>
    <row r="41" spans="1:18" s="18" customFormat="1" ht="47.25" customHeight="1" x14ac:dyDescent="0.25">
      <c r="A41" s="7" t="s">
        <v>22</v>
      </c>
      <c r="B41" s="8"/>
      <c r="C41" s="11"/>
      <c r="D41" s="8"/>
      <c r="E41" s="8"/>
      <c r="F41" s="8"/>
      <c r="G41" s="8"/>
      <c r="H41" s="8"/>
      <c r="I41" s="8"/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/>
      <c r="Q41" s="15"/>
    </row>
    <row r="42" spans="1:18" s="18" customFormat="1" ht="47.25" customHeight="1" x14ac:dyDescent="0.25">
      <c r="A42" s="9" t="s">
        <v>88</v>
      </c>
      <c r="B42" s="10"/>
      <c r="C42" s="13"/>
      <c r="D42" s="10"/>
      <c r="E42" s="10"/>
      <c r="F42" s="10"/>
      <c r="G42" s="10"/>
      <c r="H42" s="10"/>
      <c r="I42" s="10"/>
      <c r="J42" s="14">
        <f>J36+J34+J32+J31+J30+J29+J28+J27+J26+J25+J24+J23+J22+J21+J20+J19+J18+J17+J16+J15+J14+J13+J12+J11+J10+J9+J8+J7+J6</f>
        <v>19329604.030000001</v>
      </c>
      <c r="K42" s="14">
        <f t="shared" ref="K42:O42" si="6">K36+K34+K32+K31+K30+K29+K28+K27+K26+K25+K24+K23+K22+K21+K20+K19+K18+K17+K16+K15+K14+K13+K12+K11+K10+K9+K8+K7+K6</f>
        <v>19329604.030000001</v>
      </c>
      <c r="L42" s="14">
        <f t="shared" si="6"/>
        <v>0</v>
      </c>
      <c r="M42" s="14">
        <f t="shared" si="6"/>
        <v>16815886.289999999</v>
      </c>
      <c r="N42" s="14">
        <f t="shared" si="6"/>
        <v>2513717.7399999998</v>
      </c>
      <c r="O42" s="14">
        <f t="shared" si="6"/>
        <v>0</v>
      </c>
      <c r="P42" s="24"/>
      <c r="Q42" s="16"/>
    </row>
    <row r="43" spans="1:18" s="18" customFormat="1" ht="47.25" customHeight="1" thickBot="1" x14ac:dyDescent="0.3">
      <c r="A43" s="25" t="s">
        <v>93</v>
      </c>
      <c r="B43" s="26"/>
      <c r="C43" s="26"/>
      <c r="D43" s="26"/>
      <c r="E43" s="26"/>
      <c r="F43" s="26"/>
      <c r="G43" s="26"/>
      <c r="H43" s="26"/>
      <c r="I43" s="26"/>
      <c r="J43" s="27">
        <f>J38</f>
        <v>840000</v>
      </c>
      <c r="K43" s="27">
        <f t="shared" ref="K43:O43" si="7">K38</f>
        <v>840000</v>
      </c>
      <c r="L43" s="27">
        <f t="shared" si="7"/>
        <v>0</v>
      </c>
      <c r="M43" s="27">
        <f t="shared" si="7"/>
        <v>0</v>
      </c>
      <c r="N43" s="27">
        <f t="shared" si="7"/>
        <v>840000</v>
      </c>
      <c r="O43" s="27">
        <f t="shared" si="7"/>
        <v>0</v>
      </c>
      <c r="P43" s="28"/>
      <c r="Q43" s="17"/>
    </row>
    <row r="44" spans="1:18" x14ac:dyDescent="0.25">
      <c r="Q44" s="1"/>
    </row>
    <row r="45" spans="1:18" x14ac:dyDescent="0.25">
      <c r="Q45" s="1"/>
    </row>
    <row r="46" spans="1:18" x14ac:dyDescent="0.25">
      <c r="Q46" s="1"/>
    </row>
    <row r="47" spans="1:18" x14ac:dyDescent="0.25">
      <c r="Q47" s="1"/>
    </row>
    <row r="48" spans="1:18" x14ac:dyDescent="0.25">
      <c r="Q48" s="1"/>
    </row>
    <row r="49" spans="17:17" x14ac:dyDescent="0.25">
      <c r="Q49" s="1"/>
    </row>
    <row r="50" spans="17:17" x14ac:dyDescent="0.25">
      <c r="Q50" s="1"/>
    </row>
    <row r="51" spans="17:17" x14ac:dyDescent="0.25">
      <c r="Q51" s="1"/>
    </row>
    <row r="52" spans="17:17" x14ac:dyDescent="0.25">
      <c r="Q52" s="1"/>
    </row>
    <row r="53" spans="17:17" x14ac:dyDescent="0.25">
      <c r="Q53" s="1"/>
    </row>
    <row r="54" spans="17:17" x14ac:dyDescent="0.25">
      <c r="Q54" s="1"/>
    </row>
    <row r="55" spans="17:17" x14ac:dyDescent="0.25">
      <c r="Q55" s="1"/>
    </row>
    <row r="56" spans="17:17" x14ac:dyDescent="0.25">
      <c r="Q56" s="1"/>
    </row>
    <row r="57" spans="17:17" x14ac:dyDescent="0.25">
      <c r="Q57" s="1"/>
    </row>
    <row r="58" spans="17:17" x14ac:dyDescent="0.25">
      <c r="Q58" s="1"/>
    </row>
    <row r="59" spans="17:17" x14ac:dyDescent="0.25">
      <c r="Q59" s="1"/>
    </row>
    <row r="60" spans="17:17" x14ac:dyDescent="0.25">
      <c r="Q60" s="1"/>
    </row>
    <row r="61" spans="17:17" x14ac:dyDescent="0.25">
      <c r="Q61" s="1"/>
    </row>
    <row r="62" spans="17:17" x14ac:dyDescent="0.25">
      <c r="Q62" s="1"/>
    </row>
    <row r="63" spans="17:17" x14ac:dyDescent="0.25">
      <c r="Q63" s="1"/>
    </row>
    <row r="64" spans="17:17" x14ac:dyDescent="0.25">
      <c r="Q64" s="1"/>
    </row>
    <row r="65" spans="17:17" x14ac:dyDescent="0.25">
      <c r="Q65" s="1"/>
    </row>
    <row r="66" spans="17:17" x14ac:dyDescent="0.25">
      <c r="Q66" s="1"/>
    </row>
    <row r="67" spans="17:17" x14ac:dyDescent="0.25">
      <c r="Q67" s="1"/>
    </row>
    <row r="68" spans="17:17" x14ac:dyDescent="0.25">
      <c r="Q68" s="1"/>
    </row>
    <row r="69" spans="17:17" x14ac:dyDescent="0.25">
      <c r="Q69" s="1"/>
    </row>
    <row r="70" spans="17:17" x14ac:dyDescent="0.25">
      <c r="Q70" s="1"/>
    </row>
    <row r="71" spans="17:17" x14ac:dyDescent="0.25">
      <c r="Q71" s="1"/>
    </row>
    <row r="72" spans="17:17" x14ac:dyDescent="0.25">
      <c r="Q72" s="1"/>
    </row>
    <row r="73" spans="17:17" x14ac:dyDescent="0.25">
      <c r="Q73" s="1"/>
    </row>
    <row r="74" spans="17:17" x14ac:dyDescent="0.25">
      <c r="Q74" s="1"/>
    </row>
    <row r="75" spans="17:17" x14ac:dyDescent="0.25">
      <c r="Q75" s="1"/>
    </row>
    <row r="76" spans="17:17" x14ac:dyDescent="0.25">
      <c r="Q76" s="1"/>
    </row>
    <row r="77" spans="17:17" x14ac:dyDescent="0.25">
      <c r="Q77" s="1"/>
    </row>
    <row r="78" spans="17:17" x14ac:dyDescent="0.25">
      <c r="Q78" s="1"/>
    </row>
    <row r="79" spans="17:17" x14ac:dyDescent="0.25">
      <c r="Q79" s="1"/>
    </row>
    <row r="80" spans="17:17" x14ac:dyDescent="0.25">
      <c r="Q80" s="1"/>
    </row>
    <row r="81" spans="17:17" x14ac:dyDescent="0.25">
      <c r="Q81" s="1"/>
    </row>
    <row r="82" spans="17:17" x14ac:dyDescent="0.25">
      <c r="Q82" s="1"/>
    </row>
    <row r="83" spans="17:17" x14ac:dyDescent="0.25">
      <c r="Q83" s="1"/>
    </row>
    <row r="84" spans="17:17" x14ac:dyDescent="0.25">
      <c r="Q84" s="1"/>
    </row>
    <row r="85" spans="17:17" x14ac:dyDescent="0.25">
      <c r="Q85" s="1"/>
    </row>
    <row r="86" spans="17:17" x14ac:dyDescent="0.25">
      <c r="Q86" s="1"/>
    </row>
    <row r="87" spans="17:17" x14ac:dyDescent="0.25">
      <c r="Q87" s="1"/>
    </row>
    <row r="88" spans="17:17" x14ac:dyDescent="0.25">
      <c r="Q88" s="1"/>
    </row>
    <row r="89" spans="17:17" x14ac:dyDescent="0.25">
      <c r="Q89" s="1"/>
    </row>
    <row r="90" spans="17:17" x14ac:dyDescent="0.25">
      <c r="Q90" s="1"/>
    </row>
    <row r="91" spans="17:17" x14ac:dyDescent="0.25">
      <c r="Q91" s="1"/>
    </row>
    <row r="92" spans="17:17" x14ac:dyDescent="0.25">
      <c r="Q92" s="1"/>
    </row>
    <row r="93" spans="17:17" x14ac:dyDescent="0.25">
      <c r="Q93" s="1"/>
    </row>
    <row r="94" spans="17:17" x14ac:dyDescent="0.25">
      <c r="Q94" s="1"/>
    </row>
    <row r="95" spans="17:17" x14ac:dyDescent="0.25">
      <c r="Q95" s="1"/>
    </row>
    <row r="96" spans="17:17" x14ac:dyDescent="0.25">
      <c r="Q96" s="1"/>
    </row>
    <row r="97" spans="17:17" x14ac:dyDescent="0.25">
      <c r="Q97" s="1"/>
    </row>
    <row r="98" spans="17:17" x14ac:dyDescent="0.25">
      <c r="Q98" s="1"/>
    </row>
    <row r="99" spans="17:17" x14ac:dyDescent="0.25">
      <c r="Q99" s="1"/>
    </row>
    <row r="100" spans="17:17" x14ac:dyDescent="0.25">
      <c r="Q100" s="1"/>
    </row>
    <row r="101" spans="17:17" x14ac:dyDescent="0.25">
      <c r="Q101" s="1"/>
    </row>
    <row r="102" spans="17:17" x14ac:dyDescent="0.25">
      <c r="Q102" s="1"/>
    </row>
    <row r="103" spans="17:17" x14ac:dyDescent="0.25">
      <c r="Q103" s="1"/>
    </row>
    <row r="104" spans="17:17" x14ac:dyDescent="0.25">
      <c r="Q104" s="1"/>
    </row>
    <row r="105" spans="17:17" x14ac:dyDescent="0.25">
      <c r="Q105" s="1"/>
    </row>
    <row r="106" spans="17:17" x14ac:dyDescent="0.25">
      <c r="Q106" s="1"/>
    </row>
    <row r="107" spans="17:17" x14ac:dyDescent="0.25">
      <c r="Q107" s="1"/>
    </row>
    <row r="108" spans="17:17" x14ac:dyDescent="0.25">
      <c r="Q108" s="1"/>
    </row>
    <row r="109" spans="17:17" x14ac:dyDescent="0.25">
      <c r="Q109" s="1"/>
    </row>
    <row r="110" spans="17:17" x14ac:dyDescent="0.25">
      <c r="Q110" s="1"/>
    </row>
    <row r="111" spans="17:17" x14ac:dyDescent="0.25">
      <c r="Q111" s="1"/>
    </row>
    <row r="112" spans="17:17" x14ac:dyDescent="0.25">
      <c r="Q112" s="1"/>
    </row>
    <row r="113" spans="17:17" x14ac:dyDescent="0.25">
      <c r="Q113" s="1"/>
    </row>
    <row r="114" spans="17:17" x14ac:dyDescent="0.25">
      <c r="Q114" s="1"/>
    </row>
    <row r="115" spans="17:17" x14ac:dyDescent="0.25">
      <c r="Q115" s="1"/>
    </row>
    <row r="116" spans="17:17" x14ac:dyDescent="0.25">
      <c r="Q116" s="1"/>
    </row>
    <row r="117" spans="17:17" x14ac:dyDescent="0.25">
      <c r="Q117" s="1"/>
    </row>
    <row r="118" spans="17:17" x14ac:dyDescent="0.25">
      <c r="Q118" s="1"/>
    </row>
    <row r="119" spans="17:17" x14ac:dyDescent="0.25">
      <c r="Q119" s="1"/>
    </row>
    <row r="120" spans="17:17" x14ac:dyDescent="0.25">
      <c r="Q120" s="1"/>
    </row>
    <row r="121" spans="17:17" x14ac:dyDescent="0.25">
      <c r="Q121" s="1"/>
    </row>
    <row r="122" spans="17:17" x14ac:dyDescent="0.25">
      <c r="Q122" s="1"/>
    </row>
    <row r="123" spans="17:17" x14ac:dyDescent="0.25">
      <c r="Q123" s="1"/>
    </row>
    <row r="124" spans="17:17" x14ac:dyDescent="0.25">
      <c r="Q124" s="1"/>
    </row>
    <row r="125" spans="17:17" x14ac:dyDescent="0.25">
      <c r="Q125" s="1"/>
    </row>
    <row r="126" spans="17:17" x14ac:dyDescent="0.25">
      <c r="Q126" s="1"/>
    </row>
    <row r="127" spans="17:17" x14ac:dyDescent="0.25">
      <c r="Q127" s="1"/>
    </row>
    <row r="128" spans="17:17" x14ac:dyDescent="0.25">
      <c r="Q128" s="1"/>
    </row>
    <row r="129" spans="17:17" x14ac:dyDescent="0.25">
      <c r="Q129" s="1"/>
    </row>
    <row r="130" spans="17:17" x14ac:dyDescent="0.25">
      <c r="Q130" s="1"/>
    </row>
    <row r="131" spans="17:17" x14ac:dyDescent="0.25">
      <c r="Q131" s="1"/>
    </row>
    <row r="132" spans="17:17" x14ac:dyDescent="0.25">
      <c r="Q132" s="1"/>
    </row>
    <row r="133" spans="17:17" x14ac:dyDescent="0.25">
      <c r="Q133" s="1"/>
    </row>
    <row r="134" spans="17:17" x14ac:dyDescent="0.25">
      <c r="Q134" s="1"/>
    </row>
    <row r="135" spans="17:17" x14ac:dyDescent="0.25">
      <c r="Q135" s="1"/>
    </row>
    <row r="136" spans="17:17" x14ac:dyDescent="0.25">
      <c r="Q136" s="1"/>
    </row>
    <row r="137" spans="17:17" x14ac:dyDescent="0.25">
      <c r="Q137" s="1"/>
    </row>
    <row r="138" spans="17:17" x14ac:dyDescent="0.25">
      <c r="Q138" s="1"/>
    </row>
    <row r="139" spans="17:17" x14ac:dyDescent="0.25">
      <c r="Q139" s="1"/>
    </row>
    <row r="140" spans="17:17" x14ac:dyDescent="0.25">
      <c r="Q140" s="1"/>
    </row>
    <row r="141" spans="17:17" x14ac:dyDescent="0.25">
      <c r="Q141" s="1"/>
    </row>
    <row r="142" spans="17:17" x14ac:dyDescent="0.25">
      <c r="Q142" s="1"/>
    </row>
    <row r="143" spans="17:17" x14ac:dyDescent="0.25">
      <c r="Q143" s="1"/>
    </row>
    <row r="144" spans="17:17" x14ac:dyDescent="0.25">
      <c r="Q144" s="1"/>
    </row>
    <row r="145" spans="17:17" x14ac:dyDescent="0.25">
      <c r="Q145" s="1"/>
    </row>
    <row r="146" spans="17:17" x14ac:dyDescent="0.25">
      <c r="Q146" s="1"/>
    </row>
    <row r="147" spans="17:17" x14ac:dyDescent="0.25">
      <c r="Q147" s="1"/>
    </row>
    <row r="148" spans="17:17" x14ac:dyDescent="0.25">
      <c r="Q148" s="1"/>
    </row>
    <row r="149" spans="17:17" x14ac:dyDescent="0.25">
      <c r="Q149" s="1"/>
    </row>
    <row r="150" spans="17:17" x14ac:dyDescent="0.25">
      <c r="Q150" s="1"/>
    </row>
    <row r="151" spans="17:17" x14ac:dyDescent="0.25">
      <c r="Q151" s="1"/>
    </row>
    <row r="152" spans="17:17" x14ac:dyDescent="0.25">
      <c r="Q152" s="1"/>
    </row>
    <row r="153" spans="17:17" x14ac:dyDescent="0.25">
      <c r="Q153" s="1"/>
    </row>
    <row r="154" spans="17:17" x14ac:dyDescent="0.25">
      <c r="Q154" s="1"/>
    </row>
    <row r="155" spans="17:17" x14ac:dyDescent="0.25">
      <c r="Q155" s="1"/>
    </row>
    <row r="156" spans="17:17" x14ac:dyDescent="0.25">
      <c r="Q156" s="1"/>
    </row>
    <row r="157" spans="17:17" x14ac:dyDescent="0.25">
      <c r="Q157" s="1"/>
    </row>
    <row r="158" spans="17:17" x14ac:dyDescent="0.25">
      <c r="Q158" s="1"/>
    </row>
    <row r="159" spans="17:17" x14ac:dyDescent="0.25">
      <c r="Q159" s="1"/>
    </row>
    <row r="160" spans="17:17" x14ac:dyDescent="0.25">
      <c r="Q160" s="1"/>
    </row>
    <row r="161" spans="17:17" x14ac:dyDescent="0.25">
      <c r="Q161" s="1"/>
    </row>
    <row r="162" spans="17:17" x14ac:dyDescent="0.25">
      <c r="Q162" s="1"/>
    </row>
    <row r="163" spans="17:17" x14ac:dyDescent="0.25">
      <c r="Q163" s="1"/>
    </row>
    <row r="164" spans="17:17" x14ac:dyDescent="0.25">
      <c r="Q164" s="1"/>
    </row>
    <row r="165" spans="17:17" x14ac:dyDescent="0.25">
      <c r="Q165" s="1"/>
    </row>
    <row r="166" spans="17:17" x14ac:dyDescent="0.25">
      <c r="Q166" s="1"/>
    </row>
    <row r="167" spans="17:17" x14ac:dyDescent="0.25">
      <c r="Q167" s="1"/>
    </row>
    <row r="168" spans="17:17" x14ac:dyDescent="0.25">
      <c r="Q168" s="1"/>
    </row>
    <row r="169" spans="17:17" x14ac:dyDescent="0.25">
      <c r="Q169" s="1"/>
    </row>
    <row r="170" spans="17:17" x14ac:dyDescent="0.25">
      <c r="Q170" s="1"/>
    </row>
    <row r="171" spans="17:17" x14ac:dyDescent="0.25">
      <c r="Q171" s="1"/>
    </row>
    <row r="172" spans="17:17" x14ac:dyDescent="0.25">
      <c r="Q172" s="1"/>
    </row>
    <row r="173" spans="17:17" x14ac:dyDescent="0.25">
      <c r="Q173" s="1"/>
    </row>
    <row r="174" spans="17:17" x14ac:dyDescent="0.25">
      <c r="Q174" s="1"/>
    </row>
    <row r="175" spans="17:17" x14ac:dyDescent="0.25">
      <c r="Q175" s="1"/>
    </row>
    <row r="176" spans="17:17" x14ac:dyDescent="0.25">
      <c r="Q176" s="1"/>
    </row>
    <row r="177" spans="17:17" x14ac:dyDescent="0.25">
      <c r="Q177" s="1"/>
    </row>
    <row r="178" spans="17:17" x14ac:dyDescent="0.25">
      <c r="Q178" s="1"/>
    </row>
    <row r="179" spans="17:17" x14ac:dyDescent="0.25">
      <c r="Q179" s="1"/>
    </row>
    <row r="180" spans="17:17" x14ac:dyDescent="0.25">
      <c r="Q180" s="1"/>
    </row>
    <row r="181" spans="17:17" x14ac:dyDescent="0.25">
      <c r="Q181" s="1"/>
    </row>
    <row r="182" spans="17:17" x14ac:dyDescent="0.25">
      <c r="Q182" s="1"/>
    </row>
    <row r="183" spans="17:17" x14ac:dyDescent="0.25">
      <c r="Q183" s="1"/>
    </row>
    <row r="184" spans="17:17" x14ac:dyDescent="0.25">
      <c r="Q184" s="1"/>
    </row>
    <row r="185" spans="17:17" x14ac:dyDescent="0.25">
      <c r="Q185" s="1"/>
    </row>
    <row r="186" spans="17:17" x14ac:dyDescent="0.25">
      <c r="Q186" s="1"/>
    </row>
    <row r="187" spans="17:17" x14ac:dyDescent="0.25">
      <c r="Q187" s="1"/>
    </row>
    <row r="188" spans="17:17" x14ac:dyDescent="0.25">
      <c r="Q188" s="1"/>
    </row>
    <row r="189" spans="17:17" x14ac:dyDescent="0.25">
      <c r="Q189" s="1"/>
    </row>
    <row r="190" spans="17:17" x14ac:dyDescent="0.25">
      <c r="Q190" s="1"/>
    </row>
    <row r="191" spans="17:17" x14ac:dyDescent="0.25">
      <c r="Q191" s="1"/>
    </row>
    <row r="192" spans="17:17" x14ac:dyDescent="0.25">
      <c r="Q192" s="1"/>
    </row>
    <row r="193" spans="17:17" x14ac:dyDescent="0.25">
      <c r="Q193" s="1"/>
    </row>
    <row r="194" spans="17:17" x14ac:dyDescent="0.25">
      <c r="Q194" s="1"/>
    </row>
    <row r="195" spans="17:17" x14ac:dyDescent="0.25">
      <c r="Q195" s="1"/>
    </row>
    <row r="196" spans="17:17" x14ac:dyDescent="0.25">
      <c r="Q196" s="1"/>
    </row>
    <row r="197" spans="17:17" x14ac:dyDescent="0.25">
      <c r="Q197" s="1"/>
    </row>
    <row r="198" spans="17:17" x14ac:dyDescent="0.25">
      <c r="Q198" s="1"/>
    </row>
    <row r="199" spans="17:17" x14ac:dyDescent="0.25">
      <c r="Q199" s="1"/>
    </row>
    <row r="200" spans="17:17" x14ac:dyDescent="0.25">
      <c r="Q200" s="1"/>
    </row>
    <row r="201" spans="17:17" x14ac:dyDescent="0.25">
      <c r="Q201" s="1"/>
    </row>
    <row r="202" spans="17:17" x14ac:dyDescent="0.25">
      <c r="Q202" s="1"/>
    </row>
    <row r="203" spans="17:17" x14ac:dyDescent="0.25">
      <c r="Q203" s="1"/>
    </row>
    <row r="204" spans="17:17" x14ac:dyDescent="0.25">
      <c r="Q204" s="1"/>
    </row>
    <row r="205" spans="17:17" x14ac:dyDescent="0.25">
      <c r="Q205" s="1"/>
    </row>
    <row r="206" spans="17:17" x14ac:dyDescent="0.25">
      <c r="Q206" s="1"/>
    </row>
    <row r="207" spans="17:17" x14ac:dyDescent="0.25">
      <c r="Q207" s="1"/>
    </row>
    <row r="208" spans="17:17" x14ac:dyDescent="0.25">
      <c r="Q208" s="1"/>
    </row>
    <row r="209" spans="17:17" x14ac:dyDescent="0.25">
      <c r="Q209" s="1"/>
    </row>
    <row r="210" spans="17:17" x14ac:dyDescent="0.25">
      <c r="Q210" s="1"/>
    </row>
    <row r="211" spans="17:17" x14ac:dyDescent="0.25">
      <c r="Q211" s="1"/>
    </row>
    <row r="212" spans="17:17" x14ac:dyDescent="0.25">
      <c r="Q212" s="1"/>
    </row>
    <row r="213" spans="17:17" x14ac:dyDescent="0.25">
      <c r="Q213" s="1"/>
    </row>
    <row r="214" spans="17:17" x14ac:dyDescent="0.25">
      <c r="Q214" s="1"/>
    </row>
    <row r="215" spans="17:17" x14ac:dyDescent="0.25">
      <c r="Q215" s="1"/>
    </row>
    <row r="216" spans="17:17" x14ac:dyDescent="0.25">
      <c r="Q216" s="1"/>
    </row>
    <row r="217" spans="17:17" x14ac:dyDescent="0.25">
      <c r="Q217" s="1"/>
    </row>
    <row r="218" spans="17:17" x14ac:dyDescent="0.25">
      <c r="Q218" s="1"/>
    </row>
  </sheetData>
  <mergeCells count="23">
    <mergeCell ref="N1:Q1"/>
    <mergeCell ref="A37:B37"/>
    <mergeCell ref="A35:B35"/>
    <mergeCell ref="P3:P4"/>
    <mergeCell ref="A5:Q5"/>
    <mergeCell ref="A33:B33"/>
    <mergeCell ref="B6:B32"/>
    <mergeCell ref="C6:C32"/>
    <mergeCell ref="A40:D40"/>
    <mergeCell ref="Q3:Q4"/>
    <mergeCell ref="A2:Q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39:B39"/>
  </mergeCells>
  <phoneticPr fontId="16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9</v>
      </c>
    </row>
    <row r="3" spans="2:2" ht="31.5" x14ac:dyDescent="0.25">
      <c r="B3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АВГУСТ _ЦЗ</vt:lpstr>
      <vt:lpstr>Лист2</vt:lpstr>
      <vt:lpstr>'АВГУСТ 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2023-12-28T07:12:35Z</cp:lastPrinted>
  <dcterms:created xsi:type="dcterms:W3CDTF">2021-07-02T07:35:59Z</dcterms:created>
  <dcterms:modified xsi:type="dcterms:W3CDTF">2026-08-17T13:18:55Z</dcterms:modified>
</cp:coreProperties>
</file>