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891EA0C2-A003-4629-8E17-B5E4770EAF3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1" l="1"/>
  <c r="K31" i="1"/>
  <c r="L31" i="1"/>
  <c r="M31" i="1"/>
  <c r="N31" i="1"/>
  <c r="O31" i="1"/>
  <c r="J31" i="1"/>
  <c r="L28" i="1"/>
  <c r="M28" i="1"/>
  <c r="N28" i="1"/>
  <c r="O28" i="1"/>
  <c r="P28" i="1"/>
  <c r="J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13" i="1"/>
  <c r="K12" i="1"/>
  <c r="K11" i="1"/>
  <c r="J11" i="1"/>
  <c r="K10" i="1"/>
  <c r="K9" i="1"/>
  <c r="K8" i="1"/>
  <c r="K7" i="1"/>
  <c r="K6" i="1"/>
  <c r="O27" i="1" l="1"/>
  <c r="N27" i="1"/>
  <c r="M27" i="1"/>
  <c r="L27" i="1"/>
  <c r="J27" i="1"/>
  <c r="O25" i="1"/>
  <c r="N25" i="1"/>
  <c r="M25" i="1"/>
  <c r="L25" i="1"/>
  <c r="J25" i="1"/>
  <c r="N11" i="1"/>
  <c r="N23" i="1"/>
  <c r="J23" i="1"/>
  <c r="O23" i="1"/>
  <c r="M23" i="1"/>
  <c r="L23" i="1"/>
  <c r="O20" i="1"/>
  <c r="N20" i="1"/>
  <c r="M20" i="1"/>
  <c r="L20" i="1"/>
  <c r="J20" i="1"/>
  <c r="N16" i="1"/>
  <c r="J16" i="1"/>
  <c r="O18" i="1"/>
  <c r="N18" i="1"/>
  <c r="M18" i="1"/>
  <c r="L18" i="1"/>
  <c r="J18" i="1"/>
  <c r="O16" i="1"/>
  <c r="M16" i="1"/>
  <c r="L16" i="1"/>
  <c r="O13" i="1"/>
  <c r="N13" i="1"/>
  <c r="M13" i="1"/>
  <c r="L13" i="1"/>
  <c r="K13" i="1"/>
  <c r="N30" i="1"/>
  <c r="M30" i="1"/>
  <c r="L30" i="1"/>
  <c r="K30" i="1"/>
  <c r="J30" i="1"/>
  <c r="O11" i="1" l="1"/>
  <c r="M11" i="1"/>
  <c r="L11" i="1"/>
  <c r="N29" i="1" l="1"/>
  <c r="M29" i="1"/>
  <c r="K29" i="1"/>
  <c r="J29" i="1"/>
</calcChain>
</file>

<file path=xl/sharedStrings.xml><?xml version="1.0" encoding="utf-8"?>
<sst xmlns="http://schemas.openxmlformats.org/spreadsheetml/2006/main" count="155" uniqueCount="79">
  <si>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</si>
  <si>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</si>
  <si>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</si>
  <si>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</si>
  <si>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</si>
  <si>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</si>
  <si>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</si>
  <si>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</si>
  <si>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</si>
  <si>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</si>
  <si>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</si>
  <si>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</si>
  <si>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</si>
  <si>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</si>
  <si>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</si>
  <si>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</si>
  <si>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</si>
  <si>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федеральный 
юджет, руб.</t>
  </si>
  <si>
    <t>областной
бюджет, руб.</t>
  </si>
  <si>
    <t>местный
бюджет, руб.</t>
  </si>
  <si>
    <t xml:space="preserve">Согласовано:                                                                                          Директор "Центра компетенции Липецкого муниципального округа" 
С.С. Гаврилов    </t>
  </si>
  <si>
    <t>0 закупок в рамках нац.проектов</t>
  </si>
  <si>
    <t>-</t>
  </si>
  <si>
    <t>эл.аукцион</t>
  </si>
  <si>
    <t>0 закупок в рамках гос.программы</t>
  </si>
  <si>
    <t>Всего 1 закупка</t>
  </si>
  <si>
    <t>май</t>
  </si>
  <si>
    <t>Сырский территориальный отдел администрации Липецкого муниципального округа</t>
  </si>
  <si>
    <t>Поставка дизельных генераторов</t>
  </si>
  <si>
    <t>263480002062048000100100180002711244</t>
  </si>
  <si>
    <t>27.11.31.000</t>
  </si>
  <si>
    <t>Администрация Липецкого муниципального округа</t>
  </si>
  <si>
    <t>Охрана объектов и имущества, расположенных по адресу: Липецкая область, Липецкий муниципальный округ, с .Вербилово, территория «Обособленного подразделения акционерного общества «ТРАНСНЕФТЬ - ДРУЖБА» нефтеперекачивающая станция сельское поселение Вербиловский сельсовет, (НПС Вербилово), со всеми находящимися в них товарно – материальными ценностями (далее ТМЦ)»</t>
  </si>
  <si>
    <t xml:space="preserve">
263481300324548250100100330008010244</t>
  </si>
  <si>
    <t>80.10</t>
  </si>
  <si>
    <t>Стебаевский территориальный отдел администрации Липецкого муниципального округа</t>
  </si>
  <si>
    <t>Выполнение работ по ремонту светильников уличного освещения</t>
  </si>
  <si>
    <t xml:space="preserve">
263480002053248000100100130014321244</t>
  </si>
  <si>
    <t>43.21.10.120</t>
  </si>
  <si>
    <t>Всего 2 закупки</t>
  </si>
  <si>
    <t>Ремонт светильников уличного освещения</t>
  </si>
  <si>
    <t>263480002062048000100100190014321244</t>
  </si>
  <si>
    <t xml:space="preserve">
43.21.10.120</t>
  </si>
  <si>
    <t>Выполнение работ по ремонту контейнерных площадок</t>
  </si>
  <si>
    <t>263480002062048000100100090013311244</t>
  </si>
  <si>
    <t xml:space="preserve">
33.11.11.000</t>
  </si>
  <si>
    <t>Новодмитриевский территориальный отдел администрации Липецкого муниципального округа</t>
  </si>
  <si>
    <t>Оказание услуг по окашиванию территории Новодмитриевского территориального отдела, оказание услуг по сбору мусора</t>
  </si>
  <si>
    <t xml:space="preserve">
263480002054048000100100090018129244</t>
  </si>
  <si>
    <t>81.29.19.000</t>
  </si>
  <si>
    <t>Выполнение работ по содержанию территории Стебаевского территориального отдела (покос травы, спиливание кустарника и поросли деревьев)</t>
  </si>
  <si>
    <t>263480002053248000100100120020000244</t>
  </si>
  <si>
    <t>Боринский территориальный отдел администрации Липецкого муниципального округа</t>
  </si>
  <si>
    <t>Выполнение работ по благоустройству территории кладбища по ул. Репина с. Боринское</t>
  </si>
  <si>
    <t>263480002049048000100100280014399244</t>
  </si>
  <si>
    <t>43.99.90.190</t>
  </si>
  <si>
    <t>Введенский территориальный отдел администрации Липецкого муниципального округа</t>
  </si>
  <si>
    <t>Выполнение работ по содержанию территории Введенского территориального отдела (оказание услуг по удалению деревьев по частям с завешиванием частей, дальнейшей распиловкой и утилизацией, с корчеванием, опиловкой и корчеванием поросли, и утилизацией по ул. Кленовая с. Введенка Липецкого муниципального округа)</t>
  </si>
  <si>
    <t>263480002050048000100100230014312244</t>
  </si>
  <si>
    <t>43.12.11.140</t>
  </si>
  <si>
    <t>Выполнение работ по содержанию территории Введенского территориального отдела (оказание услуг по удалению деревьев по частям с завешиванием частей, дальнейшей распиловкой и утилизацией, без корчевания, опиловка поросли с утилизацией на кладбище с. Никольское Введенского территориального отдела Липецкого муниципального округа)</t>
  </si>
  <si>
    <t>263480002050048000100100220014312244</t>
  </si>
  <si>
    <t>Оказание услуг по ликвидации несанкционированных (стихийных) свалок и очаговых навалов строительных, производственных и иных отходов (не относящихся по своим свойствам к твердым коммунальным отходам) на территориях прилегающих к контейнерным площадкам</t>
  </si>
  <si>
    <t>263480002062048000100100200013811244</t>
  </si>
  <si>
    <t xml:space="preserve">
38.11.29.000</t>
  </si>
  <si>
    <t>Всего 5 закупок</t>
  </si>
  <si>
    <t>Выполнение работ по содержанию кладбищ Сырского территориального отдела</t>
  </si>
  <si>
    <t>263480002062048000100100100018129244</t>
  </si>
  <si>
    <t>Кузьмино-Отвержский территориальный отдел администрации Липецкого муниципального округа</t>
  </si>
  <si>
    <t>263480002055748000100100180019529244</t>
  </si>
  <si>
    <t>Ремонт уличного освещения</t>
  </si>
  <si>
    <t>95.29.19.300</t>
  </si>
  <si>
    <t>Поставка автомобильных шин</t>
  </si>
  <si>
    <t>263481300829048130100100160012211244</t>
  </si>
  <si>
    <t>22.11.11.000</t>
  </si>
  <si>
    <t>Муниципальное казенное учреждение "Служба по обеспечению деятельности органов местного самоуправления Липецкого муниципального округа"</t>
  </si>
  <si>
    <t>Итого 14 закупок для восьми заказчиков, в т.ч.</t>
  </si>
  <si>
    <t>14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</si>
  <si>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 май 2026 года, 
осуществляемого МКУ "Центр компетенции в сфере бухгалтерского учета и муниципального заказа Липецкого муниципального округа"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</si>
</sst>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16" fontId="16" fillId="3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"/>
  <sheetViews>
    <sheetView tabSelected="1" topLeftCell="A20" zoomScale="50" zoomScaleNormal="50" zoomScaleSheetLayoutView="40" workbookViewId="0">
      <selection activeCell="K29" sqref="K29"/>
    </sheetView>
  </sheetViews>
  <sheetFormatPr defaultColWidth="9.140625" defaultRowHeight="15" x14ac:dyDescent="0.25"/>
  <cols>
    <col min="1" max="1" width="9.140625" style="32"/>
    <col min="2" max="2" width="41.42578125" style="5" customWidth="1"/>
    <col min="3" max="3" width="18" style="5" customWidth="1"/>
    <col min="4" max="4" width="86.5703125" style="32" customWidth="1"/>
    <col min="5" max="6" width="34.5703125" style="32" customWidth="1"/>
    <col min="7" max="7" width="34.5703125" style="2" customWidth="1"/>
    <col min="8" max="8" width="53.5703125" style="3" customWidth="1"/>
    <col min="9" max="9" width="37.85546875" style="32" customWidth="1"/>
    <col min="10" max="10" width="36.140625" style="4" customWidth="1"/>
    <col min="11" max="11" width="36.5703125" style="4" customWidth="1"/>
    <col min="12" max="13" width="30.85546875" style="4" customWidth="1"/>
    <col min="14" max="14" width="38.28515625" style="4" customWidth="1"/>
    <col min="15" max="15" width="30.85546875" style="4" customWidth="1"/>
    <col min="16" max="16" width="30.28515625" style="4" hidden="1" customWidth="1"/>
    <col min="17" max="17" width="27.140625" style="4" customWidth="1"/>
    <col min="18" max="18" width="16.28515625" style="1" bestFit="1" customWidth="1"/>
    <col min="19" max="16384" width="9.140625" style="1"/>
  </cols>
  <sheetData>
    <row r="1" spans="1:17" ht="118.5" customHeight="1" x14ac:dyDescent="0.25">
      <c r="M1" s="41"/>
      <c r="N1" s="71" t="s">
        <v>20</v>
      </c>
      <c r="O1" s="72"/>
      <c r="P1" s="72"/>
      <c r="Q1" s="72"/>
    </row>
    <row r="2" spans="1:17" ht="141" customHeight="1" thickBot="1" x14ac:dyDescent="0.3">
      <c r="A2" s="65" t="s">
        <v>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67.900000000000006" customHeight="1" x14ac:dyDescent="0.25">
      <c r="A3" s="69" t="s">
        <v>0</v>
      </c>
      <c r="B3" s="48" t="s">
        <v>1</v>
      </c>
      <c r="C3" s="48" t="s">
        <v>9</v>
      </c>
      <c r="D3" s="48" t="s">
        <v>15</v>
      </c>
      <c r="E3" s="48" t="s">
        <v>2</v>
      </c>
      <c r="F3" s="48" t="s">
        <v>6</v>
      </c>
      <c r="G3" s="48" t="s">
        <v>7</v>
      </c>
      <c r="H3" s="50" t="s">
        <v>3</v>
      </c>
      <c r="I3" s="48" t="s">
        <v>4</v>
      </c>
      <c r="J3" s="61" t="s">
        <v>5</v>
      </c>
      <c r="K3" s="66" t="s">
        <v>14</v>
      </c>
      <c r="L3" s="67"/>
      <c r="M3" s="67"/>
      <c r="N3" s="67"/>
      <c r="O3" s="68"/>
      <c r="P3" s="61" t="s">
        <v>8</v>
      </c>
      <c r="Q3" s="63" t="s">
        <v>16</v>
      </c>
    </row>
    <row r="4" spans="1:17" ht="139.15" customHeight="1" thickBot="1" x14ac:dyDescent="0.3">
      <c r="A4" s="70"/>
      <c r="B4" s="49"/>
      <c r="C4" s="49"/>
      <c r="D4" s="49"/>
      <c r="E4" s="49"/>
      <c r="F4" s="49"/>
      <c r="G4" s="49"/>
      <c r="H4" s="51"/>
      <c r="I4" s="49"/>
      <c r="J4" s="62"/>
      <c r="K4" s="33" t="s">
        <v>12</v>
      </c>
      <c r="L4" s="33" t="s">
        <v>17</v>
      </c>
      <c r="M4" s="33" t="s">
        <v>18</v>
      </c>
      <c r="N4" s="33" t="s">
        <v>19</v>
      </c>
      <c r="O4" s="33" t="s">
        <v>13</v>
      </c>
      <c r="P4" s="62"/>
      <c r="Q4" s="64"/>
    </row>
    <row r="5" spans="1:17" s="27" customFormat="1" ht="60" customHeight="1" thickBot="1" x14ac:dyDescent="0.3">
      <c r="A5" s="56" t="s">
        <v>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/>
    </row>
    <row r="6" spans="1:17" s="26" customFormat="1" ht="117.75" customHeight="1" x14ac:dyDescent="0.25">
      <c r="A6" s="36">
        <v>1</v>
      </c>
      <c r="B6" s="73" t="s">
        <v>27</v>
      </c>
      <c r="C6" s="73">
        <v>4800020620</v>
      </c>
      <c r="D6" s="42" t="s">
        <v>28</v>
      </c>
      <c r="E6" s="42" t="s">
        <v>22</v>
      </c>
      <c r="F6" s="42" t="s">
        <v>22</v>
      </c>
      <c r="G6" s="42" t="s">
        <v>22</v>
      </c>
      <c r="H6" s="43" t="s">
        <v>29</v>
      </c>
      <c r="I6" s="47" t="s">
        <v>30</v>
      </c>
      <c r="J6" s="44">
        <v>3013718.82</v>
      </c>
      <c r="K6" s="44">
        <f>SUM(L6:O6)</f>
        <v>3013718.82</v>
      </c>
      <c r="L6" s="44">
        <v>0</v>
      </c>
      <c r="M6" s="44">
        <v>0</v>
      </c>
      <c r="N6" s="44">
        <v>3013718.82</v>
      </c>
      <c r="O6" s="44">
        <v>0</v>
      </c>
      <c r="P6" s="45" t="s">
        <v>26</v>
      </c>
      <c r="Q6" s="46" t="s">
        <v>23</v>
      </c>
    </row>
    <row r="7" spans="1:17" s="26" customFormat="1" ht="117.75" customHeight="1" x14ac:dyDescent="0.25">
      <c r="A7" s="36">
        <v>2</v>
      </c>
      <c r="B7" s="74"/>
      <c r="C7" s="74"/>
      <c r="D7" s="42" t="s">
        <v>40</v>
      </c>
      <c r="E7" s="42" t="s">
        <v>22</v>
      </c>
      <c r="F7" s="42" t="s">
        <v>22</v>
      </c>
      <c r="G7" s="42" t="s">
        <v>22</v>
      </c>
      <c r="H7" s="43" t="s">
        <v>41</v>
      </c>
      <c r="I7" s="47" t="s">
        <v>42</v>
      </c>
      <c r="J7" s="44">
        <v>200945.15</v>
      </c>
      <c r="K7" s="44">
        <f>SUM(L7:O7)</f>
        <v>200945.15</v>
      </c>
      <c r="L7" s="44">
        <v>0</v>
      </c>
      <c r="M7" s="44">
        <v>0</v>
      </c>
      <c r="N7" s="44">
        <v>200945.15</v>
      </c>
      <c r="O7" s="44">
        <v>0</v>
      </c>
      <c r="P7" s="45" t="s">
        <v>26</v>
      </c>
      <c r="Q7" s="46" t="s">
        <v>23</v>
      </c>
    </row>
    <row r="8" spans="1:17" s="26" customFormat="1" ht="117.75" customHeight="1" x14ac:dyDescent="0.25">
      <c r="A8" s="36">
        <v>3</v>
      </c>
      <c r="B8" s="74"/>
      <c r="C8" s="74"/>
      <c r="D8" s="42" t="s">
        <v>43</v>
      </c>
      <c r="E8" s="42" t="s">
        <v>22</v>
      </c>
      <c r="F8" s="42" t="s">
        <v>22</v>
      </c>
      <c r="G8" s="42" t="s">
        <v>22</v>
      </c>
      <c r="H8" s="43" t="s">
        <v>44</v>
      </c>
      <c r="I8" s="47" t="s">
        <v>45</v>
      </c>
      <c r="J8" s="44">
        <v>900276.92</v>
      </c>
      <c r="K8" s="44">
        <f>SUM(L8:O8)</f>
        <v>900276.92</v>
      </c>
      <c r="L8" s="44">
        <v>0</v>
      </c>
      <c r="M8" s="44">
        <v>0</v>
      </c>
      <c r="N8" s="44">
        <v>900276.92</v>
      </c>
      <c r="O8" s="44">
        <v>0</v>
      </c>
      <c r="P8" s="45" t="s">
        <v>26</v>
      </c>
      <c r="Q8" s="46" t="s">
        <v>23</v>
      </c>
    </row>
    <row r="9" spans="1:17" s="26" customFormat="1" ht="117.75" customHeight="1" x14ac:dyDescent="0.25">
      <c r="A9" s="36">
        <v>4</v>
      </c>
      <c r="B9" s="74"/>
      <c r="C9" s="74"/>
      <c r="D9" s="42" t="s">
        <v>62</v>
      </c>
      <c r="E9" s="42" t="s">
        <v>22</v>
      </c>
      <c r="F9" s="42" t="s">
        <v>22</v>
      </c>
      <c r="G9" s="42" t="s">
        <v>22</v>
      </c>
      <c r="H9" s="43" t="s">
        <v>63</v>
      </c>
      <c r="I9" s="47" t="s">
        <v>64</v>
      </c>
      <c r="J9" s="44">
        <v>1800000</v>
      </c>
      <c r="K9" s="44">
        <f>SUM(L9:O9)</f>
        <v>1800000</v>
      </c>
      <c r="L9" s="44">
        <v>0</v>
      </c>
      <c r="M9" s="44">
        <v>0</v>
      </c>
      <c r="N9" s="44">
        <v>1800000</v>
      </c>
      <c r="O9" s="44">
        <v>0</v>
      </c>
      <c r="P9" s="45" t="s">
        <v>26</v>
      </c>
      <c r="Q9" s="46" t="s">
        <v>23</v>
      </c>
    </row>
    <row r="10" spans="1:17" s="26" customFormat="1" ht="117.75" customHeight="1" thickBot="1" x14ac:dyDescent="0.3">
      <c r="A10" s="36">
        <v>5</v>
      </c>
      <c r="B10" s="75"/>
      <c r="C10" s="75"/>
      <c r="D10" s="42" t="s">
        <v>66</v>
      </c>
      <c r="E10" s="42" t="s">
        <v>22</v>
      </c>
      <c r="F10" s="42" t="s">
        <v>22</v>
      </c>
      <c r="G10" s="42" t="s">
        <v>22</v>
      </c>
      <c r="H10" s="43" t="s">
        <v>67</v>
      </c>
      <c r="I10" s="47" t="s">
        <v>49</v>
      </c>
      <c r="J10" s="44">
        <v>694903</v>
      </c>
      <c r="K10" s="44">
        <f>SUM(L10:O10)</f>
        <v>694903</v>
      </c>
      <c r="L10" s="44">
        <v>0</v>
      </c>
      <c r="M10" s="44">
        <v>0</v>
      </c>
      <c r="N10" s="44">
        <v>694903</v>
      </c>
      <c r="O10" s="44">
        <v>0</v>
      </c>
      <c r="P10" s="45" t="s">
        <v>26</v>
      </c>
      <c r="Q10" s="46" t="s">
        <v>23</v>
      </c>
    </row>
    <row r="11" spans="1:17" s="29" customFormat="1" ht="32.25" customHeight="1" thickBot="1" x14ac:dyDescent="0.35">
      <c r="A11" s="59" t="s">
        <v>65</v>
      </c>
      <c r="B11" s="60"/>
      <c r="C11" s="35"/>
      <c r="D11" s="35"/>
      <c r="E11" s="28"/>
      <c r="F11" s="28"/>
      <c r="G11" s="28"/>
      <c r="H11" s="28"/>
      <c r="I11" s="28"/>
      <c r="J11" s="30">
        <f>SUM(J6:J10)</f>
        <v>6609843.8899999997</v>
      </c>
      <c r="K11" s="30">
        <f>SUM(K6:K10)</f>
        <v>6609843.8899999997</v>
      </c>
      <c r="L11" s="30">
        <f>SUM(0)</f>
        <v>0</v>
      </c>
      <c r="M11" s="30">
        <f>SUM(M6:M6)</f>
        <v>0</v>
      </c>
      <c r="N11" s="30">
        <f>SUM(N6:N10)</f>
        <v>6609843.8899999997</v>
      </c>
      <c r="O11" s="30">
        <f>SUM(0)</f>
        <v>0</v>
      </c>
      <c r="P11" s="34"/>
      <c r="Q11" s="31"/>
    </row>
    <row r="12" spans="1:17" s="26" customFormat="1" ht="117.75" customHeight="1" thickBot="1" x14ac:dyDescent="0.3">
      <c r="A12" s="36">
        <v>1</v>
      </c>
      <c r="B12" s="76" t="s">
        <v>31</v>
      </c>
      <c r="C12" s="76">
        <v>4813003245</v>
      </c>
      <c r="D12" s="42" t="s">
        <v>32</v>
      </c>
      <c r="E12" s="42" t="s">
        <v>22</v>
      </c>
      <c r="F12" s="42" t="s">
        <v>22</v>
      </c>
      <c r="G12" s="42" t="s">
        <v>22</v>
      </c>
      <c r="H12" s="43" t="s">
        <v>33</v>
      </c>
      <c r="I12" s="47" t="s">
        <v>34</v>
      </c>
      <c r="J12" s="44">
        <v>1024578.24</v>
      </c>
      <c r="K12" s="44">
        <f>SUM(L12:O12)</f>
        <v>1024578.24</v>
      </c>
      <c r="L12" s="44">
        <v>0</v>
      </c>
      <c r="M12" s="44">
        <v>0</v>
      </c>
      <c r="N12" s="44">
        <v>1024578.24</v>
      </c>
      <c r="O12" s="44">
        <v>0</v>
      </c>
      <c r="P12" s="45" t="s">
        <v>26</v>
      </c>
      <c r="Q12" s="46" t="s">
        <v>23</v>
      </c>
    </row>
    <row r="13" spans="1:17" s="29" customFormat="1" ht="32.25" customHeight="1" thickBot="1" x14ac:dyDescent="0.35">
      <c r="A13" s="59" t="s">
        <v>25</v>
      </c>
      <c r="B13" s="60"/>
      <c r="C13" s="35"/>
      <c r="D13" s="35"/>
      <c r="E13" s="28"/>
      <c r="F13" s="28"/>
      <c r="G13" s="28"/>
      <c r="H13" s="28"/>
      <c r="I13" s="28"/>
      <c r="J13" s="30">
        <f>SUM(J12:J12)</f>
        <v>1024578.24</v>
      </c>
      <c r="K13" s="30">
        <f>SUM(K12:K12)</f>
        <v>1024578.24</v>
      </c>
      <c r="L13" s="30">
        <f>SUM(0)</f>
        <v>0</v>
      </c>
      <c r="M13" s="30">
        <f>SUM(M12:M12)</f>
        <v>0</v>
      </c>
      <c r="N13" s="30">
        <f>SUM(N12:N12)</f>
        <v>1024578.24</v>
      </c>
      <c r="O13" s="30">
        <f>SUM(0)</f>
        <v>0</v>
      </c>
      <c r="P13" s="34"/>
      <c r="Q13" s="31"/>
    </row>
    <row r="14" spans="1:17" s="26" customFormat="1" ht="117.75" customHeight="1" x14ac:dyDescent="0.25">
      <c r="A14" s="36">
        <v>1</v>
      </c>
      <c r="B14" s="73" t="s">
        <v>35</v>
      </c>
      <c r="C14" s="73">
        <v>4800020532</v>
      </c>
      <c r="D14" s="42" t="s">
        <v>36</v>
      </c>
      <c r="E14" s="42" t="s">
        <v>22</v>
      </c>
      <c r="F14" s="42" t="s">
        <v>22</v>
      </c>
      <c r="G14" s="42" t="s">
        <v>22</v>
      </c>
      <c r="H14" s="43" t="s">
        <v>37</v>
      </c>
      <c r="I14" s="47" t="s">
        <v>38</v>
      </c>
      <c r="J14" s="44">
        <v>161061.19</v>
      </c>
      <c r="K14" s="44">
        <f>SUM(L14:O14)</f>
        <v>161061.19</v>
      </c>
      <c r="L14" s="44">
        <v>0</v>
      </c>
      <c r="M14" s="44">
        <v>0</v>
      </c>
      <c r="N14" s="44">
        <v>161061.19</v>
      </c>
      <c r="O14" s="44">
        <v>0</v>
      </c>
      <c r="P14" s="45" t="s">
        <v>26</v>
      </c>
      <c r="Q14" s="46" t="s">
        <v>23</v>
      </c>
    </row>
    <row r="15" spans="1:17" s="26" customFormat="1" ht="117.75" customHeight="1" thickBot="1" x14ac:dyDescent="0.3">
      <c r="A15" s="36">
        <v>2</v>
      </c>
      <c r="B15" s="75"/>
      <c r="C15" s="75"/>
      <c r="D15" s="42" t="s">
        <v>50</v>
      </c>
      <c r="E15" s="42" t="s">
        <v>22</v>
      </c>
      <c r="F15" s="42" t="s">
        <v>22</v>
      </c>
      <c r="G15" s="42" t="s">
        <v>22</v>
      </c>
      <c r="H15" s="43" t="s">
        <v>51</v>
      </c>
      <c r="I15" s="47" t="s">
        <v>49</v>
      </c>
      <c r="J15" s="44">
        <v>907368</v>
      </c>
      <c r="K15" s="44">
        <f>SUM(L15:O15)</f>
        <v>907368</v>
      </c>
      <c r="L15" s="44">
        <v>0</v>
      </c>
      <c r="M15" s="44">
        <v>0</v>
      </c>
      <c r="N15" s="44">
        <v>907368</v>
      </c>
      <c r="O15" s="44">
        <v>0</v>
      </c>
      <c r="P15" s="45" t="s">
        <v>26</v>
      </c>
      <c r="Q15" s="46" t="s">
        <v>23</v>
      </c>
    </row>
    <row r="16" spans="1:17" s="29" customFormat="1" ht="32.25" customHeight="1" thickBot="1" x14ac:dyDescent="0.35">
      <c r="A16" s="59" t="s">
        <v>39</v>
      </c>
      <c r="B16" s="60"/>
      <c r="C16" s="35"/>
      <c r="D16" s="35"/>
      <c r="E16" s="28"/>
      <c r="F16" s="28"/>
      <c r="G16" s="28"/>
      <c r="H16" s="28"/>
      <c r="I16" s="28"/>
      <c r="J16" s="30">
        <f>SUM(J14:J15)</f>
        <v>1068429.19</v>
      </c>
      <c r="K16" s="30">
        <f>SUM(K14:K15)</f>
        <v>1068429.19</v>
      </c>
      <c r="L16" s="30">
        <f>SUM(0)</f>
        <v>0</v>
      </c>
      <c r="M16" s="30">
        <f>SUM(M14:M14)</f>
        <v>0</v>
      </c>
      <c r="N16" s="30">
        <f>SUM(N14:N15)</f>
        <v>1068429.19</v>
      </c>
      <c r="O16" s="30">
        <f>SUM(0)</f>
        <v>0</v>
      </c>
      <c r="P16" s="34"/>
      <c r="Q16" s="31"/>
    </row>
    <row r="17" spans="1:17" s="26" customFormat="1" ht="117.75" customHeight="1" thickBot="1" x14ac:dyDescent="0.3">
      <c r="A17" s="36">
        <v>1</v>
      </c>
      <c r="B17" s="76" t="s">
        <v>46</v>
      </c>
      <c r="C17" s="76">
        <v>4800020540</v>
      </c>
      <c r="D17" s="42" t="s">
        <v>47</v>
      </c>
      <c r="E17" s="42" t="s">
        <v>22</v>
      </c>
      <c r="F17" s="42" t="s">
        <v>22</v>
      </c>
      <c r="G17" s="42" t="s">
        <v>22</v>
      </c>
      <c r="H17" s="43" t="s">
        <v>48</v>
      </c>
      <c r="I17" s="47" t="s">
        <v>49</v>
      </c>
      <c r="J17" s="44">
        <v>197350</v>
      </c>
      <c r="K17" s="44">
        <f>SUM(L17:O17)</f>
        <v>197350</v>
      </c>
      <c r="L17" s="44">
        <v>0</v>
      </c>
      <c r="M17" s="44">
        <v>0</v>
      </c>
      <c r="N17" s="44">
        <v>197350</v>
      </c>
      <c r="O17" s="44">
        <v>0</v>
      </c>
      <c r="P17" s="45" t="s">
        <v>26</v>
      </c>
      <c r="Q17" s="46" t="s">
        <v>23</v>
      </c>
    </row>
    <row r="18" spans="1:17" s="29" customFormat="1" ht="32.25" customHeight="1" thickBot="1" x14ac:dyDescent="0.35">
      <c r="A18" s="59" t="s">
        <v>25</v>
      </c>
      <c r="B18" s="60"/>
      <c r="C18" s="35"/>
      <c r="D18" s="35"/>
      <c r="E18" s="28"/>
      <c r="F18" s="28"/>
      <c r="G18" s="28"/>
      <c r="H18" s="28"/>
      <c r="I18" s="28"/>
      <c r="J18" s="30">
        <f>SUM(J17:J17)</f>
        <v>197350</v>
      </c>
      <c r="K18" s="30">
        <f>SUM(K17:K17)</f>
        <v>197350</v>
      </c>
      <c r="L18" s="30">
        <f>SUM(0)</f>
        <v>0</v>
      </c>
      <c r="M18" s="30">
        <f>SUM(M17:M17)</f>
        <v>0</v>
      </c>
      <c r="N18" s="30">
        <f>SUM(N17:N17)</f>
        <v>197350</v>
      </c>
      <c r="O18" s="30">
        <f>SUM(0)</f>
        <v>0</v>
      </c>
      <c r="P18" s="34"/>
      <c r="Q18" s="31"/>
    </row>
    <row r="19" spans="1:17" s="26" customFormat="1" ht="117.75" customHeight="1" thickBot="1" x14ac:dyDescent="0.3">
      <c r="A19" s="36">
        <v>1</v>
      </c>
      <c r="B19" s="76" t="s">
        <v>52</v>
      </c>
      <c r="C19" s="76">
        <v>4800020490</v>
      </c>
      <c r="D19" s="42" t="s">
        <v>53</v>
      </c>
      <c r="E19" s="42" t="s">
        <v>22</v>
      </c>
      <c r="F19" s="42" t="s">
        <v>22</v>
      </c>
      <c r="G19" s="42" t="s">
        <v>22</v>
      </c>
      <c r="H19" s="43" t="s">
        <v>54</v>
      </c>
      <c r="I19" s="47" t="s">
        <v>55</v>
      </c>
      <c r="J19" s="44">
        <v>599959.24</v>
      </c>
      <c r="K19" s="44">
        <f>SUM(L19:O19)</f>
        <v>599959.24</v>
      </c>
      <c r="L19" s="44">
        <v>0</v>
      </c>
      <c r="M19" s="44">
        <v>0</v>
      </c>
      <c r="N19" s="44">
        <v>599959.24</v>
      </c>
      <c r="O19" s="44">
        <v>0</v>
      </c>
      <c r="P19" s="45" t="s">
        <v>26</v>
      </c>
      <c r="Q19" s="46" t="s">
        <v>23</v>
      </c>
    </row>
    <row r="20" spans="1:17" s="29" customFormat="1" ht="32.25" customHeight="1" thickBot="1" x14ac:dyDescent="0.35">
      <c r="A20" s="59" t="s">
        <v>25</v>
      </c>
      <c r="B20" s="60"/>
      <c r="C20" s="35"/>
      <c r="D20" s="35"/>
      <c r="E20" s="28"/>
      <c r="F20" s="28"/>
      <c r="G20" s="28"/>
      <c r="H20" s="28"/>
      <c r="I20" s="28"/>
      <c r="J20" s="30">
        <f>SUM(J19:J19)</f>
        <v>599959.24</v>
      </c>
      <c r="K20" s="30">
        <f>SUM(K19:K19)</f>
        <v>599959.24</v>
      </c>
      <c r="L20" s="30">
        <f>SUM(0)</f>
        <v>0</v>
      </c>
      <c r="M20" s="30">
        <f>SUM(M19:M19)</f>
        <v>0</v>
      </c>
      <c r="N20" s="30">
        <f>SUM(N19:N19)</f>
        <v>599959.24</v>
      </c>
      <c r="O20" s="30">
        <f>SUM(0)</f>
        <v>0</v>
      </c>
      <c r="P20" s="34"/>
      <c r="Q20" s="31"/>
    </row>
    <row r="21" spans="1:17" s="26" customFormat="1" ht="117.75" customHeight="1" x14ac:dyDescent="0.25">
      <c r="A21" s="36">
        <v>1</v>
      </c>
      <c r="B21" s="73" t="s">
        <v>56</v>
      </c>
      <c r="C21" s="73">
        <v>4800020500</v>
      </c>
      <c r="D21" s="42" t="s">
        <v>57</v>
      </c>
      <c r="E21" s="42" t="s">
        <v>22</v>
      </c>
      <c r="F21" s="42" t="s">
        <v>22</v>
      </c>
      <c r="G21" s="42" t="s">
        <v>22</v>
      </c>
      <c r="H21" s="43" t="s">
        <v>58</v>
      </c>
      <c r="I21" s="47" t="s">
        <v>59</v>
      </c>
      <c r="J21" s="44">
        <v>970666.67</v>
      </c>
      <c r="K21" s="44">
        <f>SUM(L21:O21)</f>
        <v>970666.67</v>
      </c>
      <c r="L21" s="44">
        <v>0</v>
      </c>
      <c r="M21" s="44">
        <v>0</v>
      </c>
      <c r="N21" s="44">
        <v>970666.67</v>
      </c>
      <c r="O21" s="44">
        <v>0</v>
      </c>
      <c r="P21" s="45" t="s">
        <v>26</v>
      </c>
      <c r="Q21" s="46" t="s">
        <v>23</v>
      </c>
    </row>
    <row r="22" spans="1:17" s="26" customFormat="1" ht="117.75" customHeight="1" thickBot="1" x14ac:dyDescent="0.3">
      <c r="A22" s="36">
        <v>2</v>
      </c>
      <c r="B22" s="75"/>
      <c r="C22" s="75"/>
      <c r="D22" s="42" t="s">
        <v>60</v>
      </c>
      <c r="E22" s="42" t="s">
        <v>22</v>
      </c>
      <c r="F22" s="42" t="s">
        <v>22</v>
      </c>
      <c r="G22" s="42" t="s">
        <v>22</v>
      </c>
      <c r="H22" s="43" t="s">
        <v>61</v>
      </c>
      <c r="I22" s="47" t="s">
        <v>59</v>
      </c>
      <c r="J22" s="44">
        <v>118666.67</v>
      </c>
      <c r="K22" s="44">
        <f>SUM(L22:O22)</f>
        <v>118666.67</v>
      </c>
      <c r="L22" s="44">
        <v>0</v>
      </c>
      <c r="M22" s="44">
        <v>0</v>
      </c>
      <c r="N22" s="44">
        <v>118666.67</v>
      </c>
      <c r="O22" s="44">
        <v>0</v>
      </c>
      <c r="P22" s="45" t="s">
        <v>26</v>
      </c>
      <c r="Q22" s="46" t="s">
        <v>23</v>
      </c>
    </row>
    <row r="23" spans="1:17" s="29" customFormat="1" ht="32.25" customHeight="1" thickBot="1" x14ac:dyDescent="0.35">
      <c r="A23" s="59" t="s">
        <v>39</v>
      </c>
      <c r="B23" s="60"/>
      <c r="C23" s="35"/>
      <c r="D23" s="35"/>
      <c r="E23" s="28"/>
      <c r="F23" s="28"/>
      <c r="G23" s="28"/>
      <c r="H23" s="28"/>
      <c r="I23" s="28"/>
      <c r="J23" s="30">
        <f>SUM(J21:J22)</f>
        <v>1089333.3400000001</v>
      </c>
      <c r="K23" s="30">
        <f>SUM(K21:K22)</f>
        <v>1089333.3400000001</v>
      </c>
      <c r="L23" s="30">
        <f>SUM(0)</f>
        <v>0</v>
      </c>
      <c r="M23" s="30">
        <f>SUM(M21:M21)</f>
        <v>0</v>
      </c>
      <c r="N23" s="30">
        <f>SUM(N21:N22)</f>
        <v>1089333.3400000001</v>
      </c>
      <c r="O23" s="30">
        <f>SUM(0)</f>
        <v>0</v>
      </c>
      <c r="P23" s="34"/>
      <c r="Q23" s="31"/>
    </row>
    <row r="24" spans="1:17" s="26" customFormat="1" ht="117.75" customHeight="1" thickBot="1" x14ac:dyDescent="0.3">
      <c r="A24" s="36">
        <v>1</v>
      </c>
      <c r="B24" s="76" t="s">
        <v>68</v>
      </c>
      <c r="C24" s="76">
        <v>4800020557</v>
      </c>
      <c r="D24" s="42" t="s">
        <v>70</v>
      </c>
      <c r="E24" s="42" t="s">
        <v>22</v>
      </c>
      <c r="F24" s="42" t="s">
        <v>22</v>
      </c>
      <c r="G24" s="42" t="s">
        <v>22</v>
      </c>
      <c r="H24" s="43" t="s">
        <v>69</v>
      </c>
      <c r="I24" s="47" t="s">
        <v>71</v>
      </c>
      <c r="J24" s="44">
        <v>150000.6</v>
      </c>
      <c r="K24" s="44">
        <f>SUM(L24:O24)</f>
        <v>150000.6</v>
      </c>
      <c r="L24" s="44">
        <v>0</v>
      </c>
      <c r="M24" s="44">
        <v>0</v>
      </c>
      <c r="N24" s="44">
        <v>150000.6</v>
      </c>
      <c r="O24" s="44">
        <v>0</v>
      </c>
      <c r="P24" s="45" t="s">
        <v>26</v>
      </c>
      <c r="Q24" s="46" t="s">
        <v>23</v>
      </c>
    </row>
    <row r="25" spans="1:17" s="29" customFormat="1" ht="32.25" customHeight="1" thickBot="1" x14ac:dyDescent="0.35">
      <c r="A25" s="59" t="s">
        <v>25</v>
      </c>
      <c r="B25" s="60"/>
      <c r="C25" s="35"/>
      <c r="D25" s="35"/>
      <c r="E25" s="28"/>
      <c r="F25" s="28"/>
      <c r="G25" s="28"/>
      <c r="H25" s="28"/>
      <c r="I25" s="28"/>
      <c r="J25" s="30">
        <f>SUM(J24:J24)</f>
        <v>150000.6</v>
      </c>
      <c r="K25" s="30">
        <f>SUM(K24:K24)</f>
        <v>150000.6</v>
      </c>
      <c r="L25" s="30">
        <f>SUM(0)</f>
        <v>0</v>
      </c>
      <c r="M25" s="30">
        <f>SUM(M24:M24)</f>
        <v>0</v>
      </c>
      <c r="N25" s="30">
        <f>SUM(N24:N24)</f>
        <v>150000.6</v>
      </c>
      <c r="O25" s="30">
        <f>SUM(0)</f>
        <v>0</v>
      </c>
      <c r="P25" s="34"/>
      <c r="Q25" s="31"/>
    </row>
    <row r="26" spans="1:17" s="26" customFormat="1" ht="117.75" customHeight="1" thickBot="1" x14ac:dyDescent="0.3">
      <c r="A26" s="36">
        <v>1</v>
      </c>
      <c r="B26" s="76" t="s">
        <v>75</v>
      </c>
      <c r="C26" s="76">
        <v>4813008290</v>
      </c>
      <c r="D26" s="42" t="s">
        <v>72</v>
      </c>
      <c r="E26" s="42" t="s">
        <v>22</v>
      </c>
      <c r="F26" s="42" t="s">
        <v>22</v>
      </c>
      <c r="G26" s="42" t="s">
        <v>22</v>
      </c>
      <c r="H26" s="43" t="s">
        <v>73</v>
      </c>
      <c r="I26" s="47" t="s">
        <v>74</v>
      </c>
      <c r="J26" s="44">
        <v>228959.96</v>
      </c>
      <c r="K26" s="44">
        <f>SUM(L26:O26)</f>
        <v>228959.96</v>
      </c>
      <c r="L26" s="44">
        <v>0</v>
      </c>
      <c r="M26" s="44">
        <v>0</v>
      </c>
      <c r="N26" s="44">
        <v>228959.96</v>
      </c>
      <c r="O26" s="44">
        <v>0</v>
      </c>
      <c r="P26" s="45" t="s">
        <v>26</v>
      </c>
      <c r="Q26" s="46" t="s">
        <v>23</v>
      </c>
    </row>
    <row r="27" spans="1:17" s="29" customFormat="1" ht="32.25" customHeight="1" thickBot="1" x14ac:dyDescent="0.35">
      <c r="A27" s="59" t="s">
        <v>25</v>
      </c>
      <c r="B27" s="60"/>
      <c r="C27" s="35"/>
      <c r="D27" s="35"/>
      <c r="E27" s="28"/>
      <c r="F27" s="28"/>
      <c r="G27" s="28"/>
      <c r="H27" s="28"/>
      <c r="I27" s="28"/>
      <c r="J27" s="30">
        <f>SUM(J26:J26)</f>
        <v>228959.96</v>
      </c>
      <c r="K27" s="30">
        <f>SUM(K26:K26)</f>
        <v>228959.96</v>
      </c>
      <c r="L27" s="30">
        <f>SUM(0)</f>
        <v>0</v>
      </c>
      <c r="M27" s="30">
        <f>SUM(M26:M26)</f>
        <v>0</v>
      </c>
      <c r="N27" s="30">
        <f>SUM(N26:N26)</f>
        <v>228959.96</v>
      </c>
      <c r="O27" s="30">
        <f>SUM(0)</f>
        <v>0</v>
      </c>
      <c r="P27" s="34"/>
      <c r="Q27" s="31"/>
    </row>
    <row r="28" spans="1:17" s="26" customFormat="1" ht="47.25" customHeight="1" x14ac:dyDescent="0.25">
      <c r="A28" s="53" t="s">
        <v>76</v>
      </c>
      <c r="B28" s="54"/>
      <c r="C28" s="54"/>
      <c r="D28" s="54"/>
      <c r="E28" s="37"/>
      <c r="F28" s="37"/>
      <c r="G28" s="37"/>
      <c r="H28" s="38"/>
      <c r="I28" s="38"/>
      <c r="J28" s="39">
        <f>J27+J25+J23+J20+J18+J16+J13+J11</f>
        <v>10968454.460000001</v>
      </c>
      <c r="K28" s="39">
        <f>K29+K30+K31</f>
        <v>10968454.460000001</v>
      </c>
      <c r="L28" s="39">
        <f t="shared" ref="K28:P28" si="0">L27+L25+L23+L20+L18+L16+L13+L11</f>
        <v>0</v>
      </c>
      <c r="M28" s="39">
        <f t="shared" si="0"/>
        <v>0</v>
      </c>
      <c r="N28" s="39">
        <f t="shared" si="0"/>
        <v>10968454.460000001</v>
      </c>
      <c r="O28" s="39">
        <f t="shared" si="0"/>
        <v>0</v>
      </c>
      <c r="P28" s="39">
        <f t="shared" si="0"/>
        <v>0</v>
      </c>
      <c r="Q28" s="40"/>
    </row>
    <row r="29" spans="1:17" s="26" customFormat="1" ht="47.25" customHeight="1" x14ac:dyDescent="0.25">
      <c r="A29" s="8" t="s">
        <v>21</v>
      </c>
      <c r="B29" s="9"/>
      <c r="C29" s="12"/>
      <c r="D29" s="9"/>
      <c r="E29" s="9"/>
      <c r="F29" s="9"/>
      <c r="G29" s="9"/>
      <c r="H29" s="9"/>
      <c r="I29" s="9"/>
      <c r="J29" s="13">
        <f>0</f>
        <v>0</v>
      </c>
      <c r="K29" s="13">
        <f>0</f>
        <v>0</v>
      </c>
      <c r="L29" s="13">
        <v>0</v>
      </c>
      <c r="M29" s="13">
        <f>0</f>
        <v>0</v>
      </c>
      <c r="N29" s="13">
        <f>0</f>
        <v>0</v>
      </c>
      <c r="O29" s="13">
        <v>0</v>
      </c>
      <c r="P29" s="16"/>
      <c r="Q29" s="18"/>
    </row>
    <row r="30" spans="1:17" s="26" customFormat="1" ht="47.25" customHeight="1" x14ac:dyDescent="0.25">
      <c r="A30" s="10" t="s">
        <v>24</v>
      </c>
      <c r="B30" s="11"/>
      <c r="C30" s="14"/>
      <c r="D30" s="11"/>
      <c r="E30" s="11"/>
      <c r="F30" s="11"/>
      <c r="G30" s="11"/>
      <c r="H30" s="11"/>
      <c r="I30" s="11"/>
      <c r="J30" s="15">
        <f>0</f>
        <v>0</v>
      </c>
      <c r="K30" s="15">
        <f>0</f>
        <v>0</v>
      </c>
      <c r="L30" s="15">
        <f>0</f>
        <v>0</v>
      </c>
      <c r="M30" s="15">
        <f>0</f>
        <v>0</v>
      </c>
      <c r="N30" s="15">
        <f>0</f>
        <v>0</v>
      </c>
      <c r="O30" s="15">
        <v>0</v>
      </c>
      <c r="P30" s="17"/>
      <c r="Q30" s="19"/>
    </row>
    <row r="31" spans="1:17" s="26" customFormat="1" ht="47.25" customHeight="1" thickBot="1" x14ac:dyDescent="0.3">
      <c r="A31" s="77" t="s">
        <v>77</v>
      </c>
      <c r="B31" s="78"/>
      <c r="C31" s="78"/>
      <c r="D31" s="78"/>
      <c r="E31" s="78"/>
      <c r="F31" s="78"/>
      <c r="G31" s="78"/>
      <c r="H31" s="78"/>
      <c r="I31" s="78"/>
      <c r="J31" s="79">
        <f>SUM(J6+J7+J8+J9+J10+J12+J14+J15+J17+J19+J21+J22+J24+J26)</f>
        <v>10968454.460000001</v>
      </c>
      <c r="K31" s="79">
        <f t="shared" ref="K31:O31" si="1">SUM(K6+K7+K8+K9+K10+K12+K14+K15+K17+K19+K21+K22+K24+K26)</f>
        <v>10968454.460000001</v>
      </c>
      <c r="L31" s="79">
        <f t="shared" si="1"/>
        <v>0</v>
      </c>
      <c r="M31" s="79">
        <f t="shared" si="1"/>
        <v>0</v>
      </c>
      <c r="N31" s="79">
        <f t="shared" si="1"/>
        <v>10968454.460000001</v>
      </c>
      <c r="O31" s="79">
        <f t="shared" si="1"/>
        <v>0</v>
      </c>
      <c r="P31" s="20"/>
      <c r="Q31" s="21"/>
    </row>
    <row r="32" spans="1:17" ht="161.44999999999999" customHeight="1" x14ac:dyDescent="0.25">
      <c r="A32" s="22"/>
      <c r="B32" s="23"/>
      <c r="C32" s="23"/>
      <c r="D32" s="23"/>
      <c r="E32" s="23"/>
      <c r="F32" s="23"/>
      <c r="G32" s="23"/>
      <c r="H32" s="23"/>
      <c r="I32" s="23"/>
      <c r="J32" s="24"/>
      <c r="K32" s="24"/>
      <c r="L32" s="25"/>
      <c r="M32" s="25"/>
      <c r="N32" s="25"/>
      <c r="O32" s="25"/>
      <c r="P32" s="25"/>
      <c r="Q32" s="25"/>
    </row>
    <row r="33" spans="1:6" ht="43.15" customHeight="1" x14ac:dyDescent="0.25">
      <c r="A33" s="52"/>
      <c r="B33" s="52"/>
      <c r="C33" s="52"/>
      <c r="D33" s="55"/>
      <c r="E33" s="55"/>
      <c r="F33" s="55"/>
    </row>
    <row r="34" spans="1:6" ht="138.6" customHeight="1" x14ac:dyDescent="0.25"/>
    <row r="35" spans="1:6" ht="43.15" customHeight="1" x14ac:dyDescent="0.25"/>
    <row r="36" spans="1:6" ht="132" customHeight="1" x14ac:dyDescent="0.25"/>
    <row r="37" spans="1:6" ht="43.15" customHeight="1" x14ac:dyDescent="0.25"/>
    <row r="38" spans="1:6" ht="183.6" customHeight="1" x14ac:dyDescent="0.25"/>
    <row r="39" spans="1:6" ht="189.6" customHeight="1" x14ac:dyDescent="0.25"/>
    <row r="40" spans="1:6" ht="43.15" customHeight="1" x14ac:dyDescent="0.25"/>
    <row r="41" spans="1:6" ht="101.45" customHeight="1" x14ac:dyDescent="0.25"/>
    <row r="42" spans="1:6" ht="43.15" customHeight="1" x14ac:dyDescent="0.25"/>
    <row r="43" spans="1:6" ht="150.6" customHeight="1" x14ac:dyDescent="0.25"/>
    <row r="44" spans="1:6" ht="43.15" customHeight="1" x14ac:dyDescent="0.25"/>
    <row r="45" spans="1:6" ht="156.6" customHeight="1" x14ac:dyDescent="0.25"/>
    <row r="46" spans="1:6" ht="155.44999999999999" customHeight="1" x14ac:dyDescent="0.25"/>
    <row r="47" spans="1:6" ht="151.9" customHeight="1" x14ac:dyDescent="0.25"/>
    <row r="48" spans="1:6" ht="156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90" customHeight="1" x14ac:dyDescent="0.25"/>
    <row r="55" ht="90" customHeight="1" x14ac:dyDescent="0.25"/>
    <row r="56" ht="90" customHeight="1" x14ac:dyDescent="0.25"/>
    <row r="57" ht="90" customHeight="1" x14ac:dyDescent="0.25"/>
    <row r="58" ht="90" customHeight="1" x14ac:dyDescent="0.25"/>
    <row r="59" ht="90" customHeight="1" x14ac:dyDescent="0.25"/>
    <row r="60" ht="90" customHeight="1" x14ac:dyDescent="0.25"/>
    <row r="61" ht="90" customHeight="1" x14ac:dyDescent="0.25"/>
    <row r="62" ht="43.15" customHeight="1" x14ac:dyDescent="0.25"/>
    <row r="63" ht="195" customHeight="1" x14ac:dyDescent="0.25"/>
    <row r="64" ht="243.6" customHeight="1" x14ac:dyDescent="0.25"/>
    <row r="65" ht="43.15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156" customHeight="1" x14ac:dyDescent="0.25"/>
    <row r="74" ht="60" customHeight="1" x14ac:dyDescent="0.25"/>
    <row r="75" ht="43.15" customHeight="1" x14ac:dyDescent="0.25"/>
    <row r="76" ht="100.15" customHeight="1" x14ac:dyDescent="0.25"/>
    <row r="77" ht="100.15" customHeight="1" x14ac:dyDescent="0.25"/>
    <row r="78" ht="100.15" customHeight="1" x14ac:dyDescent="0.25"/>
    <row r="79" ht="100.15" customHeight="1" x14ac:dyDescent="0.25"/>
    <row r="80" ht="43.15" customHeight="1" x14ac:dyDescent="0.25"/>
    <row r="81" spans="18:18" ht="87.6" customHeight="1" x14ac:dyDescent="0.25"/>
    <row r="82" spans="18:18" ht="87.6" customHeight="1" x14ac:dyDescent="0.25"/>
    <row r="83" spans="18:18" ht="87.6" customHeight="1" x14ac:dyDescent="0.25"/>
    <row r="84" spans="18:18" ht="43.15" customHeight="1" x14ac:dyDescent="0.25"/>
    <row r="85" spans="18:18" ht="217.15" customHeight="1" x14ac:dyDescent="0.25"/>
    <row r="86" spans="18:18" ht="325.14999999999998" customHeight="1" x14ac:dyDescent="0.25"/>
    <row r="87" spans="18:18" ht="43.15" customHeight="1" x14ac:dyDescent="0.25"/>
    <row r="88" spans="18:18" ht="118.15" customHeight="1" x14ac:dyDescent="0.25"/>
    <row r="89" spans="18:18" ht="43.15" customHeight="1" x14ac:dyDescent="0.25"/>
    <row r="90" spans="18:18" ht="80.45" customHeight="1" x14ac:dyDescent="0.25"/>
    <row r="91" spans="18:18" ht="43.15" customHeight="1" x14ac:dyDescent="0.25"/>
    <row r="92" spans="18:18" ht="60" customHeight="1" x14ac:dyDescent="0.25"/>
    <row r="93" spans="18:18" ht="43.15" customHeight="1" x14ac:dyDescent="0.25"/>
    <row r="94" spans="18:18" ht="112.15" customHeight="1" x14ac:dyDescent="0.25"/>
    <row r="95" spans="18:18" ht="43.15" customHeight="1" x14ac:dyDescent="0.25"/>
    <row r="96" spans="18:18" x14ac:dyDescent="0.25">
      <c r="R96" s="6"/>
    </row>
    <row r="99" ht="30" customHeight="1" x14ac:dyDescent="0.25"/>
  </sheetData>
  <mergeCells count="33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B21:B22"/>
    <mergeCell ref="A27:B27"/>
    <mergeCell ref="B6:B10"/>
    <mergeCell ref="C6:C10"/>
    <mergeCell ref="A25:B25"/>
    <mergeCell ref="C21:C22"/>
    <mergeCell ref="I3:I4"/>
    <mergeCell ref="G3:G4"/>
    <mergeCell ref="H3:H4"/>
    <mergeCell ref="A33:C33"/>
    <mergeCell ref="A28:D28"/>
    <mergeCell ref="D33:F33"/>
    <mergeCell ref="A5:Q5"/>
    <mergeCell ref="A11:B11"/>
    <mergeCell ref="A13:B13"/>
    <mergeCell ref="A16:B16"/>
    <mergeCell ref="A18:B18"/>
    <mergeCell ref="B14:B15"/>
    <mergeCell ref="C14:C15"/>
    <mergeCell ref="A20:B20"/>
    <mergeCell ref="A23:B23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2026-05-20T12:23:17Z</dcterms:modified>
</cp:coreProperties>
</file>