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5 год\ОТДЕЛ РЕГУЛИРОВАНИЯ КОНТРАКТНОЙ СИСТЕМЫ\МОНИТОРИНГИ\Централизация закупок_2025\2025_МЗ\МКУ\Декабрь\05.12.2025\На Сайт\"/>
    </mc:Choice>
  </mc:AlternateContent>
  <xr:revisionPtr revIDLastSave="0" documentId="13_ncr:1_{E579D2AC-F135-4814-A9E7-AD19A8F1C12D}" xr6:coauthVersionLast="43" xr6:coauthVersionMax="43" xr10:uidLastSave="{00000000-0000-0000-0000-000000000000}"/>
  <bookViews>
    <workbookView xWindow="-120" yWindow="-120" windowWidth="29040" windowHeight="15840" xr2:uid="{00000000-000D-0000-FFFF-FFFF00000000}"/>
  </bookViews>
  <sheets>
    <sheet name="ДЕКАБРЬ_СЗ" sheetId="6" r:id="rId1"/>
    <sheet name="Лист2" sheetId="4" state="hidden" r:id="rId2"/>
  </sheets>
  <definedNames>
    <definedName name="_xlnm._FilterDatabase" localSheetId="0" hidden="1">ДЕКАБРЬ_СЗ!$Q$16:$R$63</definedName>
    <definedName name="_xlnm.Print_Area" localSheetId="0">ДЕКАБРЬ_СЗ!$A$1:$Q$21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6" i="6" l="1"/>
  <c r="K19" i="6"/>
  <c r="L19" i="6"/>
  <c r="M19" i="6"/>
  <c r="N19" i="6"/>
  <c r="O19" i="6"/>
  <c r="J19" i="6"/>
  <c r="K18" i="6"/>
  <c r="L18" i="6"/>
  <c r="M18" i="6"/>
  <c r="N18" i="6"/>
  <c r="O18" i="6"/>
  <c r="J18" i="6"/>
  <c r="L16" i="6"/>
  <c r="M16" i="6"/>
  <c r="N16" i="6"/>
  <c r="O16" i="6"/>
  <c r="J16" i="6"/>
  <c r="K15" i="6"/>
  <c r="K14" i="6"/>
  <c r="K13" i="6"/>
  <c r="K12" i="6"/>
  <c r="K11" i="6"/>
  <c r="K10" i="6"/>
  <c r="K9" i="6"/>
  <c r="K8" i="6"/>
  <c r="K7" i="6"/>
  <c r="K6" i="6"/>
  <c r="K5" i="6"/>
  <c r="J7" i="6" l="1"/>
  <c r="J8" i="6"/>
  <c r="J9" i="6"/>
  <c r="J10" i="6"/>
  <c r="J12" i="6"/>
  <c r="J13" i="6"/>
  <c r="J14" i="6"/>
  <c r="J15" i="6"/>
  <c r="J11" i="6" l="1"/>
  <c r="J6" i="6"/>
  <c r="J5" i="6" l="1"/>
</calcChain>
</file>

<file path=xl/sharedStrings.xml><?xml version="1.0" encoding="utf-8"?>
<sst xmlns="http://schemas.openxmlformats.org/spreadsheetml/2006/main" count="136" uniqueCount="72">
  <si>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</si>
  <si>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</si>
  <si>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</si>
  <si>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</si>
  <si>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</si>
  <si>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</si>
  <si>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</si>
  <si>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</si>
  <si>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</si>
  <si>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</si>
  <si>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</si>
  <si>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</si>
  <si>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</si>
  <si>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</si>
  <si>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</si>
  <si>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</si>
  <si>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</si>
  <si>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</si>
  <si>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</si>
  <si>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</si>
  <si>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t>
  </si>
  <si>
    <t>эл.аукцион</t>
  </si>
  <si>
    <t>Учреждения образования (8 заказчиков)</t>
  </si>
  <si>
    <t>МБОУ СОШ с.Гнилуша</t>
  </si>
  <si>
    <t xml:space="preserve">10.11.11.110
</t>
  </si>
  <si>
    <t>Поставка продуктов питания (рыба) во 2 полугодии 2025 года</t>
  </si>
  <si>
    <t>10.71.11.121
10.71.11.110</t>
  </si>
  <si>
    <t>МБОУ гимназия №1 г. Задонска</t>
  </si>
  <si>
    <t>Поставка бензина и дизельного топлива в 1 полугодии 2026 года</t>
  </si>
  <si>
    <t>19.20</t>
  </si>
  <si>
    <t>декабрь</t>
  </si>
  <si>
    <t>Учреждения образования (18 заказчиков)</t>
  </si>
  <si>
    <t xml:space="preserve">1. МБОУ СОШ с.Гнилуша
2. МБОУ СОШ с. Ольшанец
3. МБОУ СОШ с. Паниковец
4. МБОУ СОШ с. Хмелинец
5. МБДОУ д\с № 1 г. Задонска
6. МБДОУ д\с № 3 г. Задонска
7. МБДОУ д\с № 5 г. Задонска
8. МБДОУ д\с № 6 г. Задонска
9. МБДОУ д\с с. Болховское
10. МБДОУ д\с с. Бутырки
11. МБДОУ д\с с. Гнилуша
12. МБДОУ д\с с. Донское
13. МБДОУ д\с с. Кашары
14. МБДОУ д\с с. Ольшанец
15. МБДОУ д\с с. Паниковец
16. МБДОУ д\с с. Репец
17. МБДОУ д\с с. Скорняково
18. МБДОУ д\с с. Уткино
</t>
  </si>
  <si>
    <t>Поставка продуктов питания (крупы, яйца, масло) в 1 полугодии 2026 года</t>
  </si>
  <si>
    <t>Государственная программа "Социальная поддержка граждан, реализация семейно-демографической политики Липецкой области"</t>
  </si>
  <si>
    <t>МБДОУ д\с № 1 г.Задонска</t>
  </si>
  <si>
    <t>Учреждения образования (14 заказчиков)</t>
  </si>
  <si>
    <t xml:space="preserve">1. МБДОУ д\с № 1 г. Задонска
2. МБДОУ д\с № 3 г. Задонска
3. МБДОУ д\с № 5 г. Задонска
4. МБДОУ д\с № 6 г. Задонска
5. МБДОУ д\с с. Болховское
6. МБДОУ д\с с. Бутырки
7. МБДОУ д\с с. Гнилуша
8. МБДОУ д\с с. Донское
9. МБДОУ д\с с. Кашары
10. МБДОУ д\с с. Ольшанец
11. МБДОУ д\с с. Паниковец
12. МБДОУ д\с с. Репец
13. МБДОУ д\с с. Скорняково
14. МБДОУ д\с с. Уткино
</t>
  </si>
  <si>
    <t>Поставка продуктов питания (масло сливочное, творог, сыр) в 1 полугодии 2026 года</t>
  </si>
  <si>
    <t>10.51.30.111
10.51.40.100</t>
  </si>
  <si>
    <t>Поставка продуктов питания (молоко, йогурт, сметана) в 1 полугодии 2026 года</t>
  </si>
  <si>
    <t>10.51.11.110
10.51.52.110
10.51.52.130
10.51.52.200</t>
  </si>
  <si>
    <t>Поставка продуктов питания (мясо) в 1 полугодии 2026 года</t>
  </si>
  <si>
    <t>Поставка продуктов питания (овощи) в 1 полугодии 2026 года</t>
  </si>
  <si>
    <t>01.13</t>
  </si>
  <si>
    <t>Поставка продуктов питания (мясо птицы) в 1 полугодии 2026 года</t>
  </si>
  <si>
    <t xml:space="preserve">10.12.10.170
</t>
  </si>
  <si>
    <t>Поставка продуктов питания (рыба мороженая) в 1 полугодии 2026 года</t>
  </si>
  <si>
    <t>10.20</t>
  </si>
  <si>
    <t>Поставка продуктов питания (сахар, соль, рис) в 1 полугодии 2026 года</t>
  </si>
  <si>
    <t>10.61
10.84
10.81</t>
  </si>
  <si>
    <t>01.23
01.22
01.24</t>
  </si>
  <si>
    <t>1. МБОУ СОШ с. Гнилуша
2. МБОУ СОШ с. Ольшанец
3. МБОУ СОШ с. Паниковец
4. МБОУ СОШ с. Хмелинец
5. МБДОУ д\с № 1 г. Задонска
6. МБДОУ д\с № 3 г. Задонска
7. МБДОУ д\с № 5 г. Задонска
8. МБДОУ д\с № 6 г. Задонска
9. МБДОУ д\с с. Болховское
10.  МБДОУ д\с с. Бутырки
11. МБДОУ д\с с. Гнилуша
12. МБДОУ д\с с. Ольшанец
13. МБДОУ д\с с. Репец
14. МБДОУ д\с с. Уткино</t>
  </si>
  <si>
    <t>Поставка продуктов питания (хлебобулочные изделия) в 1 полугодии 2026 года</t>
  </si>
  <si>
    <t>Итого 11 закупок, в т.ч.</t>
  </si>
  <si>
    <t>2 закупки в рамках гос.программы</t>
  </si>
  <si>
    <t>9 закупок, относящихся к категории "Прочие"</t>
  </si>
  <si>
    <t>местный 
бюджет, руб.</t>
  </si>
  <si>
    <t>эл. аукцион</t>
  </si>
  <si>
    <t>эл.  аукцион</t>
  </si>
  <si>
    <r>
      <t xml:space="preserve">График определения поставщика (подрядчика, исполнителя) посредством совместных закупок товаров (работ, услуг) на декабрь 2025 года,                                                                                                                                                                                                                                                                                                                                                                                                                                                 осуществляемого МКУ «ЦК БУ и МЗ Задонского муниципального района»
по состоянию на 05 декабря 2025 года 
</t>
    </r>
    <r>
      <rPr>
        <b/>
        <i/>
        <sz val="24"/>
        <color rgb="FFFF0000"/>
        <rFont val="Times New Roman"/>
        <family val="1"/>
        <charset val="204"/>
      </rPr>
      <t>(версия 1)</t>
    </r>
  </si>
  <si>
    <t xml:space="preserve">Согласовано:
Директор МКУ «Центр компетенций в сфере бухгалтерского учета и муниципального заказа» Задонского муниципального района
Е.Н. Шаталова                                                                                                                                                                                                                                                 </t>
  </si>
  <si>
    <t xml:space="preserve">10.61.32.113
10.61.32.117
10.61.31.111
10.61.32.111
</t>
  </si>
  <si>
    <t>Государственная программа  "Социальная поддержка граждан, реализация семейно-демографической политики Липецкой области"</t>
  </si>
  <si>
    <t>Учреждения образования 
(14 заказчиков)</t>
  </si>
  <si>
    <t>Учреждения образования 
(18 заказчиков)</t>
  </si>
  <si>
    <t>Учреждения образования
 (18 заказчиков)</t>
  </si>
  <si>
    <t xml:space="preserve">1. МБОУ гимназия №1 г. Задонска
2. МБОУ гимназия "Новое поколение" г. Задонска
3. МБОУ СОШ с. Донское
4. МБОУ СОШ с.Ольшанец
5. МБОУ СОШ с. Паниковец
6. МБОУ СОШ с. Хмелинец
7. МБОУ СОШ с. Гнилуша
8. МБО ДО Задонский дом школьника
</t>
  </si>
  <si>
    <t>МБОУ СОШ с. Гнилуша</t>
  </si>
  <si>
    <t xml:space="preserve">1. МБОУ СОШ с. Гнилуша
2. МБОУ СОШ с. Ольшанец
3. МБОУ СОШ с. Паниковец
4. МБОУ СОШ с. Хмелинец
5. МБДОУ д\с № 1 г. Задонска
6. МБДОУ д\с № 3 г. Задонска
7. МБДОУ д\с № 5 г. Задонска
8. МБДОУ д\с № 6 г. Задонска
9. МБДОУ д\с с. Болховские
10. МБДОУ д\с с. Бутырки
11. МБДОУ д\с с. Гнилуша
12. МБДОУ д\с с. Донское
13. МБДОУ д\с с. Кашары
14. МБДОУ д\с с. Ольшанец
15. МБДОУ д\с с. Паниковец
16. МБДОУ д\с с. Репец
17. МБДОУ д\с с. Скорняково
18. МБДОУ д\с с. Уткино
</t>
  </si>
  <si>
    <t>МБДОУ д\с № 1 г. Задонска</t>
  </si>
  <si>
    <t xml:space="preserve">1. МБОУ СОШ с. Гнилуша
2. МБОУ СОШ с. Ольшанец
3. МБОУ СОШ с. Паниковец
4. МБОУ СОШ с. Хмелинец
5. МБДОУ д\с № 1 г. Задонска
6. МБДОУ д\с № 3 г. Задонска
7. МБДОУ д\с № 5 г. Задонска
8. МБДОУ д\с № 6 г. Задонска
9. МБДОУ д\с с. Болховское
10. МБДОУ д\с с. Бутырки
11. МБДОУ д\с с. Гнилуша
12. МБДОУ д\с с. Донское
13. МБДОУ д\с с. Кашары
14. МБДОУ д\с с. Ольшанец
15. МБДОУ д\с с. Паниковец
16. МБДОУ д\с с. Репец
17. МБДОУ д\с с. Скорняково
18. МБДОУ д\с с. Уткино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</si>
</sst>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3"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sz val="14"/>
      <name val="Times New Roman"/>
      <family val="1"/>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8"/>
      <name val="Calibri"/>
      <family val="2"/>
      <charset val="204"/>
      <scheme val="minor"/>
    </font>
    <font>
      <sz val="14"/>
      <color theme="1"/>
      <name val="Times New Roman"/>
      <family val="1"/>
      <charset val="204"/>
    </font>
    <font>
      <sz val="13"/>
      <name val="Times New Roman"/>
      <family val="1"/>
      <charset val="204"/>
    </font>
    <font>
      <b/>
      <i/>
      <sz val="24"/>
      <color rgb="FFFF0000"/>
      <name val="Times New Roman"/>
      <family val="1"/>
      <charset val="204"/>
    </font>
    <font>
      <sz val="18"/>
      <name val="Times New Roman"/>
      <family val="1"/>
      <charset val="204"/>
    </font>
    <font>
      <b/>
      <sz val="14"/>
      <color theme="9" tint="-0.499984740745262"/>
      <name val="Times New Roman"/>
      <family val="1"/>
      <charset val="204"/>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2" fillId="0" borderId="0" applyFont="0" applyFill="0" applyBorder="0" applyAlignment="0" applyProtection="0"/>
  </cellStyleXfs>
  <cellXfs count="70">
    <xf numFmtId="0" fontId="0" fillId="0" borderId="0" xfId="0"/>
    <xf numFmtId="0" fontId="2" fillId="0" borderId="0" xfId="0" applyFont="1" applyAlignment="1">
      <alignment horizontal="center" vertical="center" wrapText="1"/>
    </xf>
    <xf numFmtId="49" fontId="2" fillId="0" borderId="0" xfId="0" applyNumberFormat="1" applyFont="1" applyAlignment="1">
      <alignment horizontal="center" vertical="center"/>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7" fillId="0" borderId="0" xfId="0" applyFont="1" applyAlignment="1">
      <alignment horizontal="center" vertical="center" wrapText="1"/>
    </xf>
    <xf numFmtId="0" fontId="9" fillId="5" borderId="2" xfId="0" applyFont="1" applyFill="1" applyBorder="1" applyAlignment="1">
      <alignment horizontal="center" vertical="center"/>
    </xf>
    <xf numFmtId="0" fontId="10" fillId="4" borderId="2" xfId="0" applyFont="1" applyFill="1" applyBorder="1" applyAlignment="1">
      <alignment horizontal="center" vertical="center"/>
    </xf>
    <xf numFmtId="4" fontId="9" fillId="5" borderId="2" xfId="0" applyNumberFormat="1" applyFont="1" applyFill="1" applyBorder="1" applyAlignment="1">
      <alignment horizontal="center" vertical="center"/>
    </xf>
    <xf numFmtId="4" fontId="10"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8"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0" borderId="3" xfId="0" applyNumberFormat="1"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4" fontId="11"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49" fontId="2" fillId="3" borderId="2" xfId="0" applyNumberFormat="1" applyFont="1" applyFill="1" applyBorder="1" applyAlignment="1">
      <alignment horizontal="center" vertical="center"/>
    </xf>
    <xf numFmtId="0" fontId="14" fillId="5" borderId="2" xfId="0" applyFont="1" applyFill="1" applyBorder="1" applyAlignment="1">
      <alignment horizontal="center" vertical="center"/>
    </xf>
    <xf numFmtId="0" fontId="15" fillId="4" borderId="2" xfId="0" applyFont="1" applyFill="1" applyBorder="1" applyAlignment="1">
      <alignment horizontal="center" vertical="center"/>
    </xf>
    <xf numFmtId="0" fontId="13" fillId="0" borderId="2" xfId="0"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0" fontId="2" fillId="0" borderId="0" xfId="0" applyFont="1" applyFill="1"/>
    <xf numFmtId="0" fontId="13" fillId="4"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Alignment="1">
      <alignment horizontal="center" vertical="center"/>
    </xf>
    <xf numFmtId="0" fontId="1" fillId="3" borderId="2" xfId="0" applyFont="1" applyFill="1" applyBorder="1" applyAlignment="1">
      <alignment horizontal="left" vertical="center" wrapText="1"/>
    </xf>
    <xf numFmtId="0" fontId="21" fillId="0" borderId="0" xfId="0" applyFont="1" applyAlignment="1">
      <alignment horizontal="left" vertical="center" wrapText="1"/>
    </xf>
    <xf numFmtId="0" fontId="22" fillId="4" borderId="2" xfId="0" applyFont="1" applyFill="1" applyBorder="1" applyAlignment="1">
      <alignment horizontal="center" vertical="center" wrapText="1"/>
    </xf>
    <xf numFmtId="4" fontId="22" fillId="4" borderId="2"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49" fontId="2" fillId="3" borderId="5" xfId="0" applyNumberFormat="1" applyFont="1" applyFill="1" applyBorder="1" applyAlignment="1">
      <alignment horizontal="center" vertical="center"/>
    </xf>
    <xf numFmtId="0" fontId="9" fillId="5" borderId="4" xfId="0" applyFont="1" applyFill="1" applyBorder="1" applyAlignment="1">
      <alignment horizontal="left" vertical="center"/>
    </xf>
    <xf numFmtId="4" fontId="2" fillId="5" borderId="5" xfId="0" applyNumberFormat="1" applyFont="1" applyFill="1" applyBorder="1" applyAlignment="1">
      <alignment horizontal="center" vertical="center"/>
    </xf>
    <xf numFmtId="0" fontId="10" fillId="4" borderId="4" xfId="0" applyFont="1" applyFill="1" applyBorder="1" applyAlignment="1">
      <alignment horizontal="left" vertical="center"/>
    </xf>
    <xf numFmtId="4" fontId="2" fillId="4" borderId="5" xfId="0" applyNumberFormat="1" applyFont="1" applyFill="1" applyBorder="1" applyAlignment="1">
      <alignment horizontal="center" vertical="center"/>
    </xf>
    <xf numFmtId="0" fontId="11" fillId="0" borderId="6" xfId="0" applyFont="1" applyBorder="1" applyAlignment="1">
      <alignment horizontal="left" vertical="center"/>
    </xf>
    <xf numFmtId="0" fontId="16" fillId="0" borderId="7" xfId="0" applyFont="1" applyBorder="1" applyAlignment="1">
      <alignment horizontal="center" vertical="center"/>
    </xf>
    <xf numFmtId="0" fontId="11" fillId="0" borderId="7" xfId="0" applyFont="1" applyBorder="1" applyAlignment="1">
      <alignment horizontal="center" vertical="center"/>
    </xf>
    <xf numFmtId="4" fontId="11" fillId="0" borderId="7" xfId="0" applyNumberFormat="1" applyFont="1" applyBorder="1" applyAlignment="1">
      <alignment horizontal="center" vertical="center"/>
    </xf>
    <xf numFmtId="4" fontId="2" fillId="0" borderId="7"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9" fillId="0" borderId="12" xfId="0" applyFont="1" applyFill="1" applyBorder="1" applyAlignment="1">
      <alignment horizontal="center" vertical="center" wrapText="1"/>
    </xf>
    <xf numFmtId="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3"/>
  <sheetViews>
    <sheetView tabSelected="1" zoomScale="50" zoomScaleNormal="50" zoomScaleSheetLayoutView="34" workbookViewId="0">
      <pane ySplit="4" topLeftCell="A9" activePane="bottomLeft" state="frozen"/>
      <selection activeCell="E1" sqref="E1"/>
      <selection pane="bottomLeft" activeCell="D12" sqref="D12"/>
    </sheetView>
  </sheetViews>
  <sheetFormatPr defaultColWidth="9.140625" defaultRowHeight="15" x14ac:dyDescent="0.25"/>
  <cols>
    <col min="1" max="1" width="9.140625" style="21"/>
    <col min="2" max="2" width="39.42578125" style="4" customWidth="1"/>
    <col min="3" max="3" width="45.140625" style="4" customWidth="1"/>
    <col min="4" max="4" width="78.7109375" style="4" hidden="1" customWidth="1"/>
    <col min="5" max="5" width="45.140625" style="21" customWidth="1"/>
    <col min="6" max="7" width="29" style="21" customWidth="1"/>
    <col min="8" max="8" width="35.85546875" style="1" customWidth="1"/>
    <col min="9" max="9" width="37.85546875" style="21" customWidth="1"/>
    <col min="10" max="10" width="30.7109375" style="3" customWidth="1"/>
    <col min="11" max="11" width="31.28515625" style="3" customWidth="1"/>
    <col min="12" max="12" width="28.85546875" style="3" customWidth="1"/>
    <col min="13" max="13" width="28.140625" style="3" customWidth="1"/>
    <col min="14" max="14" width="33.5703125" style="3" customWidth="1"/>
    <col min="15" max="15" width="34.85546875" style="3" customWidth="1"/>
    <col min="16" max="16" width="27.85546875" style="3" hidden="1" customWidth="1"/>
    <col min="17" max="17" width="24.5703125" style="20" customWidth="1"/>
    <col min="18" max="18" width="16.28515625" style="20" bestFit="1" customWidth="1"/>
    <col min="19" max="16384" width="9.140625" style="20"/>
  </cols>
  <sheetData>
    <row r="1" spans="1:17" ht="134.25" customHeight="1" x14ac:dyDescent="0.25">
      <c r="N1" s="36" t="s">
        <v>61</v>
      </c>
      <c r="O1" s="36"/>
      <c r="P1" s="36"/>
      <c r="Q1" s="36"/>
    </row>
    <row r="2" spans="1:17" ht="139.5" customHeight="1" thickBot="1" x14ac:dyDescent="0.3">
      <c r="A2" s="31" t="s">
        <v>60</v>
      </c>
      <c r="B2" s="31"/>
      <c r="C2" s="31"/>
      <c r="D2" s="31"/>
      <c r="E2" s="31"/>
      <c r="F2" s="31"/>
      <c r="G2" s="31"/>
      <c r="H2" s="31"/>
      <c r="I2" s="31"/>
      <c r="J2" s="31"/>
      <c r="K2" s="31"/>
      <c r="L2" s="31"/>
      <c r="M2" s="31"/>
      <c r="N2" s="31"/>
      <c r="O2" s="31"/>
      <c r="P2" s="31"/>
    </row>
    <row r="3" spans="1:17" ht="67.900000000000006" customHeight="1" x14ac:dyDescent="0.25">
      <c r="A3" s="50" t="s">
        <v>0</v>
      </c>
      <c r="B3" s="51" t="s">
        <v>17</v>
      </c>
      <c r="C3" s="51" t="s">
        <v>18</v>
      </c>
      <c r="D3" s="51" t="s">
        <v>19</v>
      </c>
      <c r="E3" s="51" t="s">
        <v>14</v>
      </c>
      <c r="F3" s="51" t="s">
        <v>1</v>
      </c>
      <c r="G3" s="51" t="s">
        <v>4</v>
      </c>
      <c r="H3" s="51" t="s">
        <v>5</v>
      </c>
      <c r="I3" s="51" t="s">
        <v>2</v>
      </c>
      <c r="J3" s="52" t="s">
        <v>3</v>
      </c>
      <c r="K3" s="52" t="s">
        <v>13</v>
      </c>
      <c r="L3" s="52"/>
      <c r="M3" s="52"/>
      <c r="N3" s="52"/>
      <c r="O3" s="52"/>
      <c r="P3" s="52" t="s">
        <v>6</v>
      </c>
      <c r="Q3" s="53" t="s">
        <v>15</v>
      </c>
    </row>
    <row r="4" spans="1:17" ht="139.15" customHeight="1" thickBot="1" x14ac:dyDescent="0.3">
      <c r="A4" s="65"/>
      <c r="B4" s="66"/>
      <c r="C4" s="66"/>
      <c r="D4" s="66"/>
      <c r="E4" s="66"/>
      <c r="F4" s="66"/>
      <c r="G4" s="66"/>
      <c r="H4" s="66"/>
      <c r="I4" s="66"/>
      <c r="J4" s="67"/>
      <c r="K4" s="68" t="s">
        <v>9</v>
      </c>
      <c r="L4" s="68" t="s">
        <v>10</v>
      </c>
      <c r="M4" s="68" t="s">
        <v>11</v>
      </c>
      <c r="N4" s="68" t="s">
        <v>57</v>
      </c>
      <c r="O4" s="68" t="s">
        <v>12</v>
      </c>
      <c r="P4" s="67"/>
      <c r="Q4" s="69"/>
    </row>
    <row r="5" spans="1:17" s="27" customFormat="1" ht="141" customHeight="1" x14ac:dyDescent="0.25">
      <c r="A5" s="60">
        <v>1</v>
      </c>
      <c r="B5" s="61" t="s">
        <v>27</v>
      </c>
      <c r="C5" s="61" t="s">
        <v>22</v>
      </c>
      <c r="D5" s="62" t="s">
        <v>67</v>
      </c>
      <c r="E5" s="61" t="s">
        <v>28</v>
      </c>
      <c r="F5" s="61" t="s">
        <v>20</v>
      </c>
      <c r="G5" s="61" t="s">
        <v>20</v>
      </c>
      <c r="H5" s="61" t="s">
        <v>20</v>
      </c>
      <c r="I5" s="63" t="s">
        <v>29</v>
      </c>
      <c r="J5" s="63">
        <f t="shared" ref="J5:J15" si="0">K5</f>
        <v>7258240</v>
      </c>
      <c r="K5" s="63">
        <f>L5+M5+N5+O5</f>
        <v>7258240</v>
      </c>
      <c r="L5" s="63">
        <v>0</v>
      </c>
      <c r="M5" s="63">
        <v>0</v>
      </c>
      <c r="N5" s="63">
        <v>0</v>
      </c>
      <c r="O5" s="63">
        <v>7258240</v>
      </c>
      <c r="P5" s="61" t="s">
        <v>30</v>
      </c>
      <c r="Q5" s="64" t="s">
        <v>58</v>
      </c>
    </row>
    <row r="6" spans="1:17" ht="141" customHeight="1" x14ac:dyDescent="0.25">
      <c r="A6" s="56">
        <v>2</v>
      </c>
      <c r="B6" s="59" t="s">
        <v>68</v>
      </c>
      <c r="C6" s="59" t="s">
        <v>31</v>
      </c>
      <c r="D6" s="28" t="s">
        <v>69</v>
      </c>
      <c r="E6" s="37" t="s">
        <v>33</v>
      </c>
      <c r="F6" s="37" t="s">
        <v>20</v>
      </c>
      <c r="G6" s="37" t="s">
        <v>20</v>
      </c>
      <c r="H6" s="37" t="s">
        <v>34</v>
      </c>
      <c r="I6" s="38" t="s">
        <v>62</v>
      </c>
      <c r="J6" s="38">
        <f t="shared" si="0"/>
        <v>873275</v>
      </c>
      <c r="K6" s="38">
        <f>L6+M6+N6+O6</f>
        <v>873275</v>
      </c>
      <c r="L6" s="38">
        <v>280426</v>
      </c>
      <c r="M6" s="38">
        <v>0</v>
      </c>
      <c r="N6" s="38">
        <v>592849</v>
      </c>
      <c r="O6" s="38">
        <v>0</v>
      </c>
      <c r="P6" s="37" t="s">
        <v>30</v>
      </c>
      <c r="Q6" s="57" t="s">
        <v>58</v>
      </c>
    </row>
    <row r="7" spans="1:17" s="27" customFormat="1" ht="141" customHeight="1" x14ac:dyDescent="0.25">
      <c r="A7" s="54">
        <v>3</v>
      </c>
      <c r="B7" s="25" t="s">
        <v>70</v>
      </c>
      <c r="C7" s="25" t="s">
        <v>36</v>
      </c>
      <c r="D7" s="58" t="s">
        <v>37</v>
      </c>
      <c r="E7" s="25" t="s">
        <v>38</v>
      </c>
      <c r="F7" s="25" t="s">
        <v>20</v>
      </c>
      <c r="G7" s="25" t="s">
        <v>20</v>
      </c>
      <c r="H7" s="25" t="s">
        <v>20</v>
      </c>
      <c r="I7" s="26" t="s">
        <v>39</v>
      </c>
      <c r="J7" s="26">
        <f t="shared" si="0"/>
        <v>1435328.1</v>
      </c>
      <c r="K7" s="26">
        <f>L7+M7+N7+O7</f>
        <v>1435328.1</v>
      </c>
      <c r="L7" s="26">
        <v>0</v>
      </c>
      <c r="M7" s="26">
        <v>0</v>
      </c>
      <c r="N7" s="26">
        <v>0</v>
      </c>
      <c r="O7" s="26">
        <v>1435328.1</v>
      </c>
      <c r="P7" s="25" t="s">
        <v>30</v>
      </c>
      <c r="Q7" s="55" t="s">
        <v>58</v>
      </c>
    </row>
    <row r="8" spans="1:17" s="27" customFormat="1" ht="141" customHeight="1" x14ac:dyDescent="0.25">
      <c r="A8" s="54">
        <v>4</v>
      </c>
      <c r="B8" s="25" t="s">
        <v>70</v>
      </c>
      <c r="C8" s="25" t="s">
        <v>36</v>
      </c>
      <c r="D8" s="58" t="s">
        <v>37</v>
      </c>
      <c r="E8" s="25" t="s">
        <v>40</v>
      </c>
      <c r="F8" s="25" t="s">
        <v>20</v>
      </c>
      <c r="G8" s="25" t="s">
        <v>20</v>
      </c>
      <c r="H8" s="25" t="s">
        <v>20</v>
      </c>
      <c r="I8" s="26" t="s">
        <v>41</v>
      </c>
      <c r="J8" s="26">
        <f t="shared" si="0"/>
        <v>1744491.77</v>
      </c>
      <c r="K8" s="26">
        <f>L8+M8+N8+O8</f>
        <v>1744491.77</v>
      </c>
      <c r="L8" s="26">
        <v>0</v>
      </c>
      <c r="M8" s="26">
        <v>0</v>
      </c>
      <c r="N8" s="26">
        <v>0</v>
      </c>
      <c r="O8" s="26">
        <v>1744491.77</v>
      </c>
      <c r="P8" s="25" t="s">
        <v>30</v>
      </c>
      <c r="Q8" s="55" t="s">
        <v>58</v>
      </c>
    </row>
    <row r="9" spans="1:17" s="27" customFormat="1" ht="141" customHeight="1" x14ac:dyDescent="0.25">
      <c r="A9" s="54">
        <v>5</v>
      </c>
      <c r="B9" s="25" t="s">
        <v>70</v>
      </c>
      <c r="C9" s="25" t="s">
        <v>36</v>
      </c>
      <c r="D9" s="58" t="s">
        <v>37</v>
      </c>
      <c r="E9" s="25" t="s">
        <v>42</v>
      </c>
      <c r="F9" s="25" t="s">
        <v>20</v>
      </c>
      <c r="G9" s="25" t="s">
        <v>20</v>
      </c>
      <c r="H9" s="25" t="s">
        <v>20</v>
      </c>
      <c r="I9" s="26" t="s">
        <v>24</v>
      </c>
      <c r="J9" s="26">
        <f t="shared" si="0"/>
        <v>1080200</v>
      </c>
      <c r="K9" s="26">
        <f>L9+M9+N9+O9</f>
        <v>1080200</v>
      </c>
      <c r="L9" s="26">
        <v>0</v>
      </c>
      <c r="M9" s="26">
        <v>0</v>
      </c>
      <c r="N9" s="26">
        <v>0</v>
      </c>
      <c r="O9" s="26">
        <v>1080200</v>
      </c>
      <c r="P9" s="25" t="s">
        <v>30</v>
      </c>
      <c r="Q9" s="55" t="s">
        <v>58</v>
      </c>
    </row>
    <row r="10" spans="1:17" s="27" customFormat="1" ht="141" customHeight="1" x14ac:dyDescent="0.25">
      <c r="A10" s="54">
        <v>6</v>
      </c>
      <c r="B10" s="25" t="s">
        <v>68</v>
      </c>
      <c r="C10" s="25" t="s">
        <v>31</v>
      </c>
      <c r="D10" s="58" t="s">
        <v>71</v>
      </c>
      <c r="E10" s="25" t="s">
        <v>43</v>
      </c>
      <c r="F10" s="25" t="s">
        <v>20</v>
      </c>
      <c r="G10" s="25" t="s">
        <v>20</v>
      </c>
      <c r="H10" s="25" t="s">
        <v>20</v>
      </c>
      <c r="I10" s="29" t="s">
        <v>44</v>
      </c>
      <c r="J10" s="26">
        <f t="shared" si="0"/>
        <v>1565194</v>
      </c>
      <c r="K10" s="26">
        <f>L10+M10+N10+O10</f>
        <v>1565194</v>
      </c>
      <c r="L10" s="26">
        <v>0</v>
      </c>
      <c r="M10" s="26">
        <v>0</v>
      </c>
      <c r="N10" s="26">
        <v>0</v>
      </c>
      <c r="O10" s="26">
        <v>1565194</v>
      </c>
      <c r="P10" s="25" t="s">
        <v>30</v>
      </c>
      <c r="Q10" s="55" t="s">
        <v>58</v>
      </c>
    </row>
    <row r="11" spans="1:17" s="27" customFormat="1" ht="141" customHeight="1" x14ac:dyDescent="0.25">
      <c r="A11" s="54">
        <v>7</v>
      </c>
      <c r="B11" s="25" t="s">
        <v>35</v>
      </c>
      <c r="C11" s="25" t="s">
        <v>64</v>
      </c>
      <c r="D11" s="58" t="s">
        <v>37</v>
      </c>
      <c r="E11" s="25" t="s">
        <v>45</v>
      </c>
      <c r="F11" s="25" t="s">
        <v>20</v>
      </c>
      <c r="G11" s="25" t="s">
        <v>20</v>
      </c>
      <c r="H11" s="25" t="s">
        <v>20</v>
      </c>
      <c r="I11" s="29" t="s">
        <v>46</v>
      </c>
      <c r="J11" s="26">
        <f t="shared" si="0"/>
        <v>1082774</v>
      </c>
      <c r="K11" s="26">
        <f>L11+M11+N11+O11</f>
        <v>1082774</v>
      </c>
      <c r="L11" s="26">
        <v>0</v>
      </c>
      <c r="M11" s="26">
        <v>0</v>
      </c>
      <c r="N11" s="26">
        <v>0</v>
      </c>
      <c r="O11" s="26">
        <v>1082774</v>
      </c>
      <c r="P11" s="25" t="s">
        <v>30</v>
      </c>
      <c r="Q11" s="55" t="s">
        <v>59</v>
      </c>
    </row>
    <row r="12" spans="1:17" s="27" customFormat="1" ht="141" customHeight="1" x14ac:dyDescent="0.25">
      <c r="A12" s="54">
        <v>8</v>
      </c>
      <c r="B12" s="25" t="s">
        <v>68</v>
      </c>
      <c r="C12" s="25" t="s">
        <v>65</v>
      </c>
      <c r="D12" s="58" t="s">
        <v>32</v>
      </c>
      <c r="E12" s="25" t="s">
        <v>47</v>
      </c>
      <c r="F12" s="25" t="s">
        <v>20</v>
      </c>
      <c r="G12" s="25" t="s">
        <v>20</v>
      </c>
      <c r="H12" s="25" t="s">
        <v>20</v>
      </c>
      <c r="I12" s="29" t="s">
        <v>48</v>
      </c>
      <c r="J12" s="26">
        <f t="shared" si="0"/>
        <v>841651</v>
      </c>
      <c r="K12" s="26">
        <f>L12+M12+N12+O12</f>
        <v>841651</v>
      </c>
      <c r="L12" s="26">
        <v>0</v>
      </c>
      <c r="M12" s="26">
        <v>0</v>
      </c>
      <c r="N12" s="26">
        <v>0</v>
      </c>
      <c r="O12" s="26">
        <v>841651</v>
      </c>
      <c r="P12" s="25" t="s">
        <v>30</v>
      </c>
      <c r="Q12" s="55" t="s">
        <v>21</v>
      </c>
    </row>
    <row r="13" spans="1:17" ht="141" customHeight="1" x14ac:dyDescent="0.25">
      <c r="A13" s="56">
        <v>9</v>
      </c>
      <c r="B13" s="59" t="s">
        <v>23</v>
      </c>
      <c r="C13" s="59" t="s">
        <v>65</v>
      </c>
      <c r="D13" s="59" t="s">
        <v>32</v>
      </c>
      <c r="E13" s="37" t="s">
        <v>49</v>
      </c>
      <c r="F13" s="37" t="s">
        <v>20</v>
      </c>
      <c r="G13" s="37" t="s">
        <v>20</v>
      </c>
      <c r="H13" s="37" t="s">
        <v>63</v>
      </c>
      <c r="I13" s="38" t="s">
        <v>50</v>
      </c>
      <c r="J13" s="38">
        <f t="shared" si="0"/>
        <v>492419</v>
      </c>
      <c r="K13" s="38">
        <f>L13+M13+N13+O13</f>
        <v>492419</v>
      </c>
      <c r="L13" s="38">
        <v>232735</v>
      </c>
      <c r="M13" s="38">
        <v>0</v>
      </c>
      <c r="N13" s="38">
        <v>0</v>
      </c>
      <c r="O13" s="38">
        <v>259684</v>
      </c>
      <c r="P13" s="37" t="s">
        <v>30</v>
      </c>
      <c r="Q13" s="57" t="s">
        <v>58</v>
      </c>
    </row>
    <row r="14" spans="1:17" s="27" customFormat="1" ht="141" customHeight="1" x14ac:dyDescent="0.25">
      <c r="A14" s="54">
        <v>10</v>
      </c>
      <c r="B14" s="25" t="s">
        <v>23</v>
      </c>
      <c r="C14" s="25" t="s">
        <v>66</v>
      </c>
      <c r="D14" s="58" t="s">
        <v>32</v>
      </c>
      <c r="E14" s="25" t="s">
        <v>25</v>
      </c>
      <c r="F14" s="25" t="s">
        <v>20</v>
      </c>
      <c r="G14" s="25" t="s">
        <v>20</v>
      </c>
      <c r="H14" s="25" t="s">
        <v>20</v>
      </c>
      <c r="I14" s="26" t="s">
        <v>51</v>
      </c>
      <c r="J14" s="26">
        <f t="shared" si="0"/>
        <v>1108435</v>
      </c>
      <c r="K14" s="26">
        <f>L14+M14+N14+O14</f>
        <v>1108435</v>
      </c>
      <c r="L14" s="26">
        <v>0</v>
      </c>
      <c r="M14" s="26">
        <v>0</v>
      </c>
      <c r="N14" s="26">
        <v>0</v>
      </c>
      <c r="O14" s="26">
        <v>1108435</v>
      </c>
      <c r="P14" s="25" t="s">
        <v>30</v>
      </c>
      <c r="Q14" s="55" t="s">
        <v>58</v>
      </c>
    </row>
    <row r="15" spans="1:17" s="27" customFormat="1" ht="141" customHeight="1" x14ac:dyDescent="0.25">
      <c r="A15" s="54">
        <v>11</v>
      </c>
      <c r="B15" s="25" t="s">
        <v>23</v>
      </c>
      <c r="C15" s="25" t="s">
        <v>64</v>
      </c>
      <c r="D15" s="58" t="s">
        <v>52</v>
      </c>
      <c r="E15" s="25" t="s">
        <v>53</v>
      </c>
      <c r="F15" s="25" t="s">
        <v>20</v>
      </c>
      <c r="G15" s="25" t="s">
        <v>20</v>
      </c>
      <c r="H15" s="25" t="s">
        <v>20</v>
      </c>
      <c r="I15" s="26" t="s">
        <v>26</v>
      </c>
      <c r="J15" s="26">
        <f t="shared" si="0"/>
        <v>643810.9</v>
      </c>
      <c r="K15" s="26">
        <f>L15+M15+N15+O15</f>
        <v>643810.9</v>
      </c>
      <c r="L15" s="26">
        <v>0</v>
      </c>
      <c r="M15" s="26">
        <v>0</v>
      </c>
      <c r="N15" s="26">
        <v>0</v>
      </c>
      <c r="O15" s="26">
        <v>643810.9</v>
      </c>
      <c r="P15" s="25" t="s">
        <v>30</v>
      </c>
      <c r="Q15" s="55" t="s">
        <v>58</v>
      </c>
    </row>
    <row r="16" spans="1:17" s="30" customFormat="1" ht="47.25" customHeight="1" x14ac:dyDescent="0.25">
      <c r="A16" s="39" t="s">
        <v>54</v>
      </c>
      <c r="B16" s="35"/>
      <c r="C16" s="35"/>
      <c r="D16" s="35"/>
      <c r="E16" s="11"/>
      <c r="F16" s="11"/>
      <c r="G16" s="11"/>
      <c r="H16" s="11"/>
      <c r="I16" s="11"/>
      <c r="J16" s="12">
        <f>SUM(J5:J15)</f>
        <v>18125818.769999996</v>
      </c>
      <c r="K16" s="12">
        <f>K17+K18+K19</f>
        <v>18125818.77</v>
      </c>
      <c r="L16" s="12">
        <f t="shared" ref="K16:O16" si="1">SUM(L5:L15)</f>
        <v>513161</v>
      </c>
      <c r="M16" s="12">
        <f t="shared" si="1"/>
        <v>0</v>
      </c>
      <c r="N16" s="12">
        <f t="shared" si="1"/>
        <v>592849</v>
      </c>
      <c r="O16" s="12">
        <f t="shared" si="1"/>
        <v>17019808.77</v>
      </c>
      <c r="P16" s="22"/>
      <c r="Q16" s="40"/>
    </row>
    <row r="17" spans="1:17" s="30" customFormat="1" ht="47.25" customHeight="1" x14ac:dyDescent="0.25">
      <c r="A17" s="41" t="s">
        <v>16</v>
      </c>
      <c r="B17" s="23"/>
      <c r="C17" s="23"/>
      <c r="D17" s="7"/>
      <c r="E17" s="7"/>
      <c r="F17" s="7"/>
      <c r="G17" s="7"/>
      <c r="H17" s="7"/>
      <c r="I17" s="7"/>
      <c r="J17" s="9">
        <v>0</v>
      </c>
      <c r="K17" s="9">
        <v>0</v>
      </c>
      <c r="L17" s="9">
        <v>0</v>
      </c>
      <c r="M17" s="9">
        <v>0</v>
      </c>
      <c r="N17" s="9">
        <v>0</v>
      </c>
      <c r="O17" s="9">
        <v>0</v>
      </c>
      <c r="P17" s="13"/>
      <c r="Q17" s="42"/>
    </row>
    <row r="18" spans="1:17" s="30" customFormat="1" ht="47.25" customHeight="1" x14ac:dyDescent="0.25">
      <c r="A18" s="43" t="s">
        <v>55</v>
      </c>
      <c r="B18" s="24"/>
      <c r="C18" s="24"/>
      <c r="D18" s="8"/>
      <c r="E18" s="8"/>
      <c r="F18" s="8"/>
      <c r="G18" s="8"/>
      <c r="H18" s="8"/>
      <c r="I18" s="8"/>
      <c r="J18" s="10">
        <f>J6+J13</f>
        <v>1365694</v>
      </c>
      <c r="K18" s="10">
        <f t="shared" ref="K18:O18" si="2">K6+K13</f>
        <v>1365694</v>
      </c>
      <c r="L18" s="10">
        <f t="shared" si="2"/>
        <v>513161</v>
      </c>
      <c r="M18" s="10">
        <f t="shared" si="2"/>
        <v>0</v>
      </c>
      <c r="N18" s="10">
        <f t="shared" si="2"/>
        <v>592849</v>
      </c>
      <c r="O18" s="10">
        <f t="shared" si="2"/>
        <v>259684</v>
      </c>
      <c r="P18" s="14"/>
      <c r="Q18" s="44"/>
    </row>
    <row r="19" spans="1:17" s="30" customFormat="1" ht="47.25" customHeight="1" thickBot="1" x14ac:dyDescent="0.3">
      <c r="A19" s="45" t="s">
        <v>56</v>
      </c>
      <c r="B19" s="46"/>
      <c r="C19" s="46"/>
      <c r="D19" s="47"/>
      <c r="E19" s="47"/>
      <c r="F19" s="47"/>
      <c r="G19" s="47"/>
      <c r="H19" s="47"/>
      <c r="I19" s="47"/>
      <c r="J19" s="48">
        <f>J5+J7+J8+J9+J10+J11+J12+J14+J15</f>
        <v>16760124.77</v>
      </c>
      <c r="K19" s="48">
        <f t="shared" ref="K19:O19" si="3">K5+K7+K8+K9+K10+K11+K12+K14+K15</f>
        <v>16760124.77</v>
      </c>
      <c r="L19" s="48">
        <f t="shared" si="3"/>
        <v>0</v>
      </c>
      <c r="M19" s="48">
        <f t="shared" si="3"/>
        <v>0</v>
      </c>
      <c r="N19" s="48">
        <f t="shared" si="3"/>
        <v>0</v>
      </c>
      <c r="O19" s="48">
        <f t="shared" si="3"/>
        <v>16760124.77</v>
      </c>
      <c r="P19" s="49"/>
      <c r="Q19" s="15"/>
    </row>
    <row r="20" spans="1:17" ht="63" customHeight="1" x14ac:dyDescent="0.25">
      <c r="A20" s="16"/>
      <c r="B20" s="17"/>
      <c r="C20" s="17"/>
      <c r="D20" s="17"/>
      <c r="E20" s="17"/>
      <c r="F20" s="17"/>
      <c r="G20" s="17"/>
      <c r="H20" s="17"/>
      <c r="I20" s="17"/>
      <c r="J20" s="18"/>
      <c r="K20" s="18"/>
      <c r="L20" s="19"/>
      <c r="M20" s="19"/>
      <c r="N20" s="19"/>
      <c r="O20" s="19"/>
      <c r="P20" s="19"/>
      <c r="Q20" s="19"/>
    </row>
    <row r="21" spans="1:17" ht="75" customHeight="1" thickBot="1" x14ac:dyDescent="0.3">
      <c r="A21" s="32"/>
      <c r="B21" s="33"/>
      <c r="C21" s="33"/>
      <c r="D21" s="34"/>
      <c r="E21" s="34"/>
      <c r="F21" s="34"/>
      <c r="G21" s="1"/>
      <c r="H21" s="2"/>
      <c r="Q21" s="15"/>
    </row>
    <row r="22" spans="1:17" ht="170.45" customHeight="1" x14ac:dyDescent="0.25">
      <c r="B22" s="20"/>
      <c r="C22" s="20"/>
      <c r="D22" s="20"/>
      <c r="E22" s="20"/>
      <c r="F22" s="20"/>
      <c r="G22" s="20"/>
      <c r="H22" s="20"/>
      <c r="I22" s="20"/>
      <c r="J22" s="20"/>
      <c r="K22" s="20"/>
      <c r="L22" s="20"/>
      <c r="M22" s="20"/>
      <c r="N22" s="20"/>
      <c r="O22" s="20"/>
      <c r="P22" s="20"/>
    </row>
    <row r="23" spans="1:17" ht="43.15" customHeight="1" x14ac:dyDescent="0.25"/>
    <row r="24" spans="1:17" ht="166.15" customHeight="1" x14ac:dyDescent="0.25"/>
    <row r="25" spans="1:17" ht="43.15" customHeight="1" x14ac:dyDescent="0.25"/>
    <row r="26" spans="1:17" ht="161.44999999999999" customHeight="1" x14ac:dyDescent="0.25"/>
    <row r="27" spans="1:17" ht="43.15" customHeight="1" x14ac:dyDescent="0.25"/>
    <row r="28" spans="1:17" ht="138.6" customHeight="1" x14ac:dyDescent="0.25"/>
    <row r="29" spans="1:17" ht="43.15" customHeight="1" x14ac:dyDescent="0.25"/>
    <row r="30" spans="1:17" ht="132" customHeight="1" x14ac:dyDescent="0.25"/>
    <row r="31" spans="1:17" ht="43.15" customHeight="1" x14ac:dyDescent="0.25"/>
    <row r="32" spans="1:17" ht="183.6" customHeight="1" x14ac:dyDescent="0.25"/>
    <row r="33" ht="189.6" customHeight="1" x14ac:dyDescent="0.25"/>
    <row r="34" ht="43.15" customHeight="1" x14ac:dyDescent="0.25"/>
    <row r="35" ht="101.45" customHeight="1" x14ac:dyDescent="0.25"/>
    <row r="36" ht="43.15" customHeight="1" x14ac:dyDescent="0.25"/>
    <row r="37" ht="150.6" customHeight="1" x14ac:dyDescent="0.25"/>
    <row r="38" ht="43.15" customHeight="1" x14ac:dyDescent="0.25"/>
    <row r="39" ht="156.6" customHeight="1" x14ac:dyDescent="0.25"/>
    <row r="40" ht="155.44999999999999" customHeight="1" x14ac:dyDescent="0.25"/>
    <row r="41" ht="151.9" customHeight="1" x14ac:dyDescent="0.25"/>
    <row r="42" ht="156" customHeight="1" x14ac:dyDescent="0.25"/>
    <row r="43" ht="90" customHeight="1" x14ac:dyDescent="0.25"/>
    <row r="44" ht="90" customHeight="1" x14ac:dyDescent="0.25"/>
    <row r="45" ht="90" customHeight="1" x14ac:dyDescent="0.25"/>
    <row r="46" ht="90" customHeight="1" x14ac:dyDescent="0.25"/>
    <row r="47" ht="90" customHeight="1" x14ac:dyDescent="0.25"/>
    <row r="48" ht="90" customHeight="1" x14ac:dyDescent="0.25"/>
    <row r="49" ht="90" customHeight="1" x14ac:dyDescent="0.25"/>
    <row r="50" ht="90" customHeight="1" x14ac:dyDescent="0.25"/>
    <row r="51" ht="90" customHeight="1" x14ac:dyDescent="0.25"/>
    <row r="52" ht="90" customHeight="1" x14ac:dyDescent="0.25"/>
    <row r="53" ht="90" customHeight="1" x14ac:dyDescent="0.25"/>
    <row r="54" ht="90" customHeight="1" x14ac:dyDescent="0.25"/>
    <row r="55" ht="90" customHeight="1" x14ac:dyDescent="0.25"/>
    <row r="56" ht="43.15" customHeight="1" x14ac:dyDescent="0.25"/>
    <row r="57" ht="195" customHeight="1" x14ac:dyDescent="0.25"/>
    <row r="58" ht="243.6" customHeight="1" x14ac:dyDescent="0.25"/>
    <row r="59" ht="43.15" customHeight="1" x14ac:dyDescent="0.25"/>
    <row r="60" ht="60" customHeight="1" x14ac:dyDescent="0.25"/>
    <row r="61" ht="60" customHeight="1" x14ac:dyDescent="0.25"/>
    <row r="62" ht="60" customHeight="1" x14ac:dyDescent="0.25"/>
    <row r="63" ht="60" customHeight="1" x14ac:dyDescent="0.25"/>
    <row r="64" ht="60" customHeight="1" x14ac:dyDescent="0.25"/>
    <row r="65" ht="60" customHeight="1" x14ac:dyDescent="0.25"/>
    <row r="66" ht="60" customHeight="1" x14ac:dyDescent="0.25"/>
    <row r="67" ht="156" customHeight="1" x14ac:dyDescent="0.25"/>
    <row r="68" ht="60" customHeight="1" x14ac:dyDescent="0.25"/>
    <row r="69" ht="43.15" customHeight="1" x14ac:dyDescent="0.25"/>
    <row r="70" ht="100.15" customHeight="1" x14ac:dyDescent="0.25"/>
    <row r="71" ht="100.15" customHeight="1" x14ac:dyDescent="0.25"/>
    <row r="72" ht="100.15" customHeight="1" x14ac:dyDescent="0.25"/>
    <row r="73" ht="100.15" customHeight="1" x14ac:dyDescent="0.25"/>
    <row r="74" ht="43.15" customHeight="1" x14ac:dyDescent="0.25"/>
    <row r="75" ht="87.6" customHeight="1" x14ac:dyDescent="0.25"/>
    <row r="76" ht="87.6" customHeight="1" x14ac:dyDescent="0.25"/>
    <row r="77" ht="87.6" customHeight="1" x14ac:dyDescent="0.25"/>
    <row r="78" ht="43.15" customHeight="1" x14ac:dyDescent="0.25"/>
    <row r="79" ht="217.15" customHeight="1" x14ac:dyDescent="0.25"/>
    <row r="80" ht="325.14999999999998" customHeight="1" x14ac:dyDescent="0.25"/>
    <row r="81" spans="18:18" ht="43.15" customHeight="1" x14ac:dyDescent="0.25"/>
    <row r="82" spans="18:18" ht="118.15" customHeight="1" x14ac:dyDescent="0.25"/>
    <row r="83" spans="18:18" ht="43.15" customHeight="1" x14ac:dyDescent="0.25"/>
    <row r="84" spans="18:18" ht="80.45" customHeight="1" x14ac:dyDescent="0.25"/>
    <row r="85" spans="18:18" ht="43.15" customHeight="1" x14ac:dyDescent="0.25"/>
    <row r="86" spans="18:18" ht="60" customHeight="1" x14ac:dyDescent="0.25"/>
    <row r="87" spans="18:18" ht="43.15" customHeight="1" x14ac:dyDescent="0.25"/>
    <row r="88" spans="18:18" ht="112.15" customHeight="1" x14ac:dyDescent="0.25"/>
    <row r="89" spans="18:18" ht="43.15" customHeight="1" x14ac:dyDescent="0.25"/>
    <row r="90" spans="18:18" x14ac:dyDescent="0.25">
      <c r="R90" s="5"/>
    </row>
    <row r="93" spans="18:18" ht="30" customHeight="1" x14ac:dyDescent="0.25"/>
  </sheetData>
  <mergeCells count="18">
    <mergeCell ref="N1:Q1"/>
    <mergeCell ref="A21:C21"/>
    <mergeCell ref="D21:F21"/>
    <mergeCell ref="A16:D16"/>
    <mergeCell ref="H3:H4"/>
    <mergeCell ref="I3:I4"/>
    <mergeCell ref="J3:J4"/>
    <mergeCell ref="K3:O3"/>
    <mergeCell ref="P3:P4"/>
    <mergeCell ref="Q3:Q4"/>
    <mergeCell ref="A2:P2"/>
    <mergeCell ref="A3:A4"/>
    <mergeCell ref="B3:B4"/>
    <mergeCell ref="C3:C4"/>
    <mergeCell ref="D3:D4"/>
    <mergeCell ref="E3:E4"/>
    <mergeCell ref="F3:F4"/>
    <mergeCell ref="G3:G4"/>
  </mergeCells>
  <phoneticPr fontId="17" type="noConversion"/>
  <pageMargins left="0.25" right="0.25" top="0.75" bottom="0.75" header="0.3" footer="0.3"/>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6" t="s">
        <v>7</v>
      </c>
    </row>
    <row r="3" spans="2:2" ht="31.5" x14ac:dyDescent="0.25">
      <c r="B3" s="6"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ДЕКАБРЬ_СЗ</vt:lpstr>
      <vt:lpstr>Лист2</vt:lpstr>
      <vt:lpstr>ДЕКАБРЬ_СЗ!Область_печати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2022-02-17T06:28:21Z</cp:lastPrinted>
  <dcterms:created xsi:type="dcterms:W3CDTF">2021-07-02T07:35:59Z</dcterms:created>
  <dcterms:modified xsi:type="dcterms:W3CDTF">2025-12-04T08:45:07Z</dcterms:modified>
</cp:coreProperties>
</file>