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Февраль\06.02.2026\на Сайт\"/>
    </mc:Choice>
  </mc:AlternateContent>
  <xr:revisionPtr revIDLastSave="0" documentId="13_ncr:1_{5DD60DA9-2E68-4C2F-AB12-3EF649A9887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ЯНВАРЬ_ЦЗ" sheetId="1" r:id="rId1"/>
    <sheet name="Лист2" sheetId="4" state="hidden" r:id="rId2"/>
  </sheets>
  <definedNames>
    <definedName name="_xlnm.Print_Area" localSheetId="0">ЯНВАРЬ_ЦЗ!$A$1:$Q$13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1" l="1"/>
  <c r="K13" i="1"/>
  <c r="L13" i="1"/>
  <c r="M13" i="1"/>
  <c r="N13" i="1"/>
  <c r="O13" i="1"/>
  <c r="J13" i="1"/>
  <c r="L10" i="1"/>
  <c r="M10" i="1"/>
  <c r="N10" i="1"/>
  <c r="O10" i="1"/>
  <c r="J10" i="1"/>
  <c r="K9" i="1"/>
  <c r="L9" i="1"/>
  <c r="M9" i="1"/>
  <c r="N9" i="1"/>
  <c r="O9" i="1"/>
  <c r="J9" i="1"/>
  <c r="K8" i="1"/>
  <c r="K7" i="1"/>
  <c r="L7" i="1"/>
  <c r="M7" i="1"/>
  <c r="N7" i="1"/>
  <c r="O7" i="1"/>
  <c r="J7" i="1"/>
  <c r="K6" i="1"/>
  <c r="N11" i="1" l="1"/>
  <c r="M11" i="1"/>
  <c r="L11" i="1"/>
  <c r="K11" i="1"/>
</calcChain>
</file>

<file path=xl/sharedStrings.xml><?xml version="1.0" encoding="utf-8"?>
<sst xmlns="http://schemas.openxmlformats.org/spreadsheetml/2006/main" count="47" uniqueCount="37">
  <si>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</si>
  <si>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</si>
  <si>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</si>
  <si>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</si>
  <si>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</si>
  <si>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</si>
  <si>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</si>
  <si>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</si>
  <si>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</si>
  <si>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</si>
  <si>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</si>
  <si>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</si>
  <si>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</si>
  <si>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</si>
  <si>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</si>
  <si>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</si>
  <si>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</si>
  <si>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</si>
  <si>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эл. аукцион</t>
  </si>
  <si>
    <t>областной
бюджет, руб.</t>
  </si>
  <si>
    <t>местный
бюджет, руб.</t>
  </si>
  <si>
    <t xml:space="preserve">Согласовано:   
Начальник отдела финансов администрации Воловского муниципального района      
Р. В. Ватутин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</si>
  <si>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0 закупок в рамках нац.проекта</t>
  </si>
  <si>
    <t>43.99.90.190</t>
  </si>
  <si>
    <t>Всего 1 закупка</t>
  </si>
  <si>
    <t xml:space="preserve"> Итого 2 закупки для 2 заказчиков, в т.ч.</t>
  </si>
  <si>
    <t>Захаровский территориальный отдел администрации Воловского муниципального округа</t>
  </si>
  <si>
    <t>Обустройство пешеходного перехода улица Бамовская-улица Школьная в с. Захаровка Воловского муниципального округа Липецкой области</t>
  </si>
  <si>
    <t>февраль</t>
  </si>
  <si>
    <t>Ожогинский территориальный отдел администрации Воловского муниципального округа</t>
  </si>
  <si>
    <t>2 закупки в рамках гос.программы</t>
  </si>
  <si>
    <t>0 закупок, относящихся к категории "Прочие"</t>
  </si>
  <si>
    <t xml:space="preserve">Благоустройство малой мемориальной архитектурной формы «Шатиловские узники» Липецкая область, Воловский муниципальный округ, д. Ивановка
</t>
  </si>
  <si>
    <t>263480001140048000100100040014399244</t>
  </si>
  <si>
    <t>263480001142548000100100040014399244</t>
  </si>
  <si>
    <r>
      <t xml:space="preserve">График централизованного определения поставщика (подрядчика, исполнителя) закупок товаров (работ, услуг) на февраль 2026 года,
осуществляемого МКУ "Центр компетенции в сфере бухгалтерского учета и муниципальных закупок Воловского муниципального округа"
по состоянию на 06.02.2026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</si>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</sst>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"/>
    <numFmt numFmtId="166" formatCode="[$-419]mmmm\ yyyy;@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right" vertical="center" wrapText="1"/>
    </xf>
    <xf numFmtId="4" fontId="8" fillId="4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8" fillId="3" borderId="0" xfId="0" applyFont="1" applyFill="1"/>
    <xf numFmtId="165" fontId="19" fillId="2" borderId="10" xfId="0" applyNumberFormat="1" applyFont="1" applyFill="1" applyBorder="1" applyAlignment="1">
      <alignment vertical="center" wrapText="1"/>
    </xf>
    <xf numFmtId="165" fontId="19" fillId="2" borderId="10" xfId="0" applyNumberFormat="1" applyFont="1" applyFill="1" applyBorder="1" applyAlignment="1">
      <alignment horizontal="center" vertical="center" wrapText="1"/>
    </xf>
    <xf numFmtId="4" fontId="19" fillId="2" borderId="10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/>
    <xf numFmtId="0" fontId="19" fillId="2" borderId="11" xfId="0" applyFont="1" applyFill="1" applyBorder="1"/>
    <xf numFmtId="0" fontId="19" fillId="0" borderId="0" xfId="0" applyFont="1"/>
    <xf numFmtId="0" fontId="18" fillId="3" borderId="12" xfId="0" applyFont="1" applyFill="1" applyBorder="1" applyAlignment="1">
      <alignment horizontal="center" vertical="center" wrapText="1"/>
    </xf>
    <xf numFmtId="165" fontId="19" fillId="2" borderId="24" xfId="0" applyNumberFormat="1" applyFont="1" applyFill="1" applyBorder="1" applyAlignment="1">
      <alignment horizontal="left" vertical="center" wrapText="1"/>
    </xf>
    <xf numFmtId="165" fontId="19" fillId="2" borderId="25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" fillId="4" borderId="26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165" fontId="15" fillId="3" borderId="2" xfId="0" applyNumberFormat="1" applyFont="1" applyFill="1" applyBorder="1" applyAlignment="1">
      <alignment horizontal="center" vertical="center" wrapText="1"/>
    </xf>
    <xf numFmtId="165" fontId="20" fillId="3" borderId="2" xfId="0" applyNumberFormat="1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16" fontId="15" fillId="3" borderId="2" xfId="0" applyNumberFormat="1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horizontal="center" vertical="center" wrapText="1"/>
    </xf>
    <xf numFmtId="4" fontId="20" fillId="3" borderId="2" xfId="0" applyNumberFormat="1" applyFont="1" applyFill="1" applyBorder="1" applyAlignment="1">
      <alignment horizontal="center" vertical="center" wrapText="1"/>
    </xf>
    <xf numFmtId="166" fontId="15" fillId="3" borderId="2" xfId="0" applyNumberFormat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49" fontId="15" fillId="3" borderId="4" xfId="0" applyNumberFormat="1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8"/>
  <sheetViews>
    <sheetView tabSelected="1" zoomScale="50" zoomScaleNormal="50" workbookViewId="0">
      <pane ySplit="4" topLeftCell="A5" activePane="bottomLeft" state="frozen"/>
      <selection pane="bottomLeft" activeCell="A11" sqref="A11"/>
    </sheetView>
  </sheetViews>
  <sheetFormatPr defaultColWidth="9.140625" defaultRowHeight="15" x14ac:dyDescent="0.25"/>
  <cols>
    <col min="1" max="1" width="9.140625" style="28"/>
    <col min="2" max="2" width="44.5703125" style="5" customWidth="1"/>
    <col min="3" max="3" width="23.5703125" style="5" customWidth="1"/>
    <col min="4" max="4" width="76" style="28" customWidth="1"/>
    <col min="5" max="6" width="31.7109375" style="28" customWidth="1"/>
    <col min="7" max="7" width="33" style="2" customWidth="1"/>
    <col min="8" max="8" width="54.85546875" style="3" customWidth="1"/>
    <col min="9" max="9" width="41" style="28" customWidth="1"/>
    <col min="10" max="15" width="31.140625" style="4" customWidth="1"/>
    <col min="16" max="16" width="28" style="4" hidden="1" customWidth="1"/>
    <col min="17" max="17" width="26.85546875" style="4" customWidth="1"/>
    <col min="18" max="18" width="16.28515625" style="1" bestFit="1" customWidth="1"/>
    <col min="19" max="16384" width="9.140625" style="1"/>
  </cols>
  <sheetData>
    <row r="1" spans="1:17" ht="104.25" customHeight="1" x14ac:dyDescent="0.25">
      <c r="N1" s="52" t="s">
        <v>21</v>
      </c>
      <c r="O1" s="52"/>
      <c r="P1" s="52"/>
      <c r="Q1" s="52"/>
    </row>
    <row r="2" spans="1:17" ht="141" customHeight="1" thickBot="1" x14ac:dyDescent="0.3">
      <c r="A2" s="58" t="s">
        <v>35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67.900000000000006" customHeight="1" x14ac:dyDescent="0.25">
      <c r="A3" s="62" t="s">
        <v>0</v>
      </c>
      <c r="B3" s="64" t="s">
        <v>1</v>
      </c>
      <c r="C3" s="64" t="s">
        <v>9</v>
      </c>
      <c r="D3" s="64" t="s">
        <v>16</v>
      </c>
      <c r="E3" s="64" t="s">
        <v>2</v>
      </c>
      <c r="F3" s="64" t="s">
        <v>6</v>
      </c>
      <c r="G3" s="64" t="s">
        <v>7</v>
      </c>
      <c r="H3" s="66" t="s">
        <v>3</v>
      </c>
      <c r="I3" s="64" t="s">
        <v>4</v>
      </c>
      <c r="J3" s="68" t="s">
        <v>5</v>
      </c>
      <c r="K3" s="59" t="s">
        <v>15</v>
      </c>
      <c r="L3" s="60"/>
      <c r="M3" s="60"/>
      <c r="N3" s="60"/>
      <c r="O3" s="61"/>
      <c r="P3" s="68" t="s">
        <v>8</v>
      </c>
      <c r="Q3" s="56" t="s">
        <v>17</v>
      </c>
    </row>
    <row r="4" spans="1:17" ht="139.15" customHeight="1" thickBot="1" x14ac:dyDescent="0.3">
      <c r="A4" s="63"/>
      <c r="B4" s="65"/>
      <c r="C4" s="65"/>
      <c r="D4" s="65"/>
      <c r="E4" s="65"/>
      <c r="F4" s="65"/>
      <c r="G4" s="65"/>
      <c r="H4" s="67"/>
      <c r="I4" s="65"/>
      <c r="J4" s="70"/>
      <c r="K4" s="29" t="s">
        <v>12</v>
      </c>
      <c r="L4" s="29" t="s">
        <v>13</v>
      </c>
      <c r="M4" s="29" t="s">
        <v>19</v>
      </c>
      <c r="N4" s="29" t="s">
        <v>20</v>
      </c>
      <c r="O4" s="29" t="s">
        <v>14</v>
      </c>
      <c r="P4" s="69"/>
      <c r="Q4" s="57"/>
    </row>
    <row r="5" spans="1:17" s="27" customFormat="1" ht="60" customHeight="1" thickBot="1" x14ac:dyDescent="0.3">
      <c r="A5" s="53" t="s">
        <v>28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</row>
    <row r="6" spans="1:17" s="38" customFormat="1" ht="116.25" customHeight="1" thickBot="1" x14ac:dyDescent="0.35">
      <c r="A6" s="78">
        <v>1</v>
      </c>
      <c r="B6" s="45" t="s">
        <v>26</v>
      </c>
      <c r="C6" s="45">
        <v>4800011400</v>
      </c>
      <c r="D6" s="71" t="s">
        <v>27</v>
      </c>
      <c r="E6" s="72" t="s">
        <v>36</v>
      </c>
      <c r="F6" s="72" t="s">
        <v>36</v>
      </c>
      <c r="G6" s="71" t="s">
        <v>36</v>
      </c>
      <c r="H6" s="73" t="s">
        <v>33</v>
      </c>
      <c r="I6" s="74" t="s">
        <v>23</v>
      </c>
      <c r="J6" s="75">
        <v>1014174.67</v>
      </c>
      <c r="K6" s="75">
        <f>SUM(L6:O6)</f>
        <v>1014174.67</v>
      </c>
      <c r="L6" s="75">
        <v>0</v>
      </c>
      <c r="M6" s="76">
        <v>0</v>
      </c>
      <c r="N6" s="75">
        <v>1014174.67</v>
      </c>
      <c r="O6" s="76">
        <v>0</v>
      </c>
      <c r="P6" s="77" t="s">
        <v>28</v>
      </c>
      <c r="Q6" s="79" t="s">
        <v>18</v>
      </c>
    </row>
    <row r="7" spans="1:17" s="44" customFormat="1" ht="32.25" customHeight="1" thickBot="1" x14ac:dyDescent="0.35">
      <c r="A7" s="46" t="s">
        <v>24</v>
      </c>
      <c r="B7" s="47"/>
      <c r="C7" s="39"/>
      <c r="D7" s="39"/>
      <c r="E7" s="40"/>
      <c r="F7" s="40"/>
      <c r="G7" s="40"/>
      <c r="H7" s="40"/>
      <c r="I7" s="40"/>
      <c r="J7" s="41">
        <f>SUM(J6)</f>
        <v>1014174.67</v>
      </c>
      <c r="K7" s="41">
        <f t="shared" ref="K7:O7" si="0">SUM(K6)</f>
        <v>1014174.67</v>
      </c>
      <c r="L7" s="41">
        <f t="shared" si="0"/>
        <v>0</v>
      </c>
      <c r="M7" s="41">
        <f t="shared" si="0"/>
        <v>0</v>
      </c>
      <c r="N7" s="41">
        <f t="shared" si="0"/>
        <v>1014174.67</v>
      </c>
      <c r="O7" s="41">
        <f t="shared" si="0"/>
        <v>0</v>
      </c>
      <c r="P7" s="42"/>
      <c r="Q7" s="43"/>
    </row>
    <row r="8" spans="1:17" s="38" customFormat="1" ht="116.25" customHeight="1" thickBot="1" x14ac:dyDescent="0.35">
      <c r="A8" s="78">
        <v>1</v>
      </c>
      <c r="B8" s="45" t="s">
        <v>29</v>
      </c>
      <c r="C8" s="45">
        <v>4800011425</v>
      </c>
      <c r="D8" s="71" t="s">
        <v>32</v>
      </c>
      <c r="E8" s="72" t="s">
        <v>36</v>
      </c>
      <c r="F8" s="72" t="s">
        <v>36</v>
      </c>
      <c r="G8" s="71" t="s">
        <v>36</v>
      </c>
      <c r="H8" s="73" t="s">
        <v>34</v>
      </c>
      <c r="I8" s="74" t="s">
        <v>23</v>
      </c>
      <c r="J8" s="75">
        <v>4296460</v>
      </c>
      <c r="K8" s="75">
        <f>SUM(L8:O8)</f>
        <v>4296460</v>
      </c>
      <c r="L8" s="75">
        <v>0</v>
      </c>
      <c r="M8" s="76">
        <v>0</v>
      </c>
      <c r="N8" s="75">
        <v>4296460</v>
      </c>
      <c r="O8" s="76">
        <v>0</v>
      </c>
      <c r="P8" s="77" t="s">
        <v>28</v>
      </c>
      <c r="Q8" s="79" t="s">
        <v>18</v>
      </c>
    </row>
    <row r="9" spans="1:17" s="44" customFormat="1" ht="32.25" customHeight="1" thickBot="1" x14ac:dyDescent="0.35">
      <c r="A9" s="46" t="s">
        <v>24</v>
      </c>
      <c r="B9" s="47"/>
      <c r="C9" s="39"/>
      <c r="D9" s="39"/>
      <c r="E9" s="40"/>
      <c r="F9" s="40"/>
      <c r="G9" s="40"/>
      <c r="H9" s="40"/>
      <c r="I9" s="40"/>
      <c r="J9" s="41">
        <f>SUM(J8)</f>
        <v>4296460</v>
      </c>
      <c r="K9" s="41">
        <f t="shared" ref="K9:O9" si="1">SUM(K8)</f>
        <v>4296460</v>
      </c>
      <c r="L9" s="41">
        <f t="shared" si="1"/>
        <v>0</v>
      </c>
      <c r="M9" s="41">
        <f t="shared" si="1"/>
        <v>0</v>
      </c>
      <c r="N9" s="41">
        <f t="shared" si="1"/>
        <v>4296460</v>
      </c>
      <c r="O9" s="41">
        <f t="shared" si="1"/>
        <v>0</v>
      </c>
      <c r="P9" s="42"/>
      <c r="Q9" s="43"/>
    </row>
    <row r="10" spans="1:17" s="26" customFormat="1" ht="47.25" customHeight="1" x14ac:dyDescent="0.25">
      <c r="A10" s="49" t="s">
        <v>25</v>
      </c>
      <c r="B10" s="50"/>
      <c r="C10" s="50"/>
      <c r="D10" s="50"/>
      <c r="E10" s="30"/>
      <c r="F10" s="30"/>
      <c r="G10" s="30"/>
      <c r="H10" s="31"/>
      <c r="I10" s="31"/>
      <c r="J10" s="32">
        <f>J9+J7</f>
        <v>5310634.67</v>
      </c>
      <c r="K10" s="32">
        <f>K11+K12+K13</f>
        <v>5310634.67</v>
      </c>
      <c r="L10" s="32">
        <f t="shared" ref="K10:O10" si="2">L9+L7</f>
        <v>0</v>
      </c>
      <c r="M10" s="32">
        <f t="shared" si="2"/>
        <v>0</v>
      </c>
      <c r="N10" s="32">
        <f t="shared" si="2"/>
        <v>5310634.67</v>
      </c>
      <c r="O10" s="32">
        <f t="shared" si="2"/>
        <v>0</v>
      </c>
      <c r="P10" s="33"/>
      <c r="Q10" s="34"/>
    </row>
    <row r="11" spans="1:17" s="26" customFormat="1" ht="47.25" customHeight="1" x14ac:dyDescent="0.25">
      <c r="A11" s="8" t="s">
        <v>22</v>
      </c>
      <c r="B11" s="9"/>
      <c r="C11" s="12"/>
      <c r="D11" s="9"/>
      <c r="E11" s="9"/>
      <c r="F11" s="9"/>
      <c r="G11" s="9"/>
      <c r="H11" s="9"/>
      <c r="I11" s="9"/>
      <c r="J11" s="13">
        <v>0</v>
      </c>
      <c r="K11" s="13">
        <f>0</f>
        <v>0</v>
      </c>
      <c r="L11" s="13">
        <f>0</f>
        <v>0</v>
      </c>
      <c r="M11" s="13">
        <f>0</f>
        <v>0</v>
      </c>
      <c r="N11" s="13">
        <f>0</f>
        <v>0</v>
      </c>
      <c r="O11" s="13">
        <v>0</v>
      </c>
      <c r="P11" s="16"/>
      <c r="Q11" s="18"/>
    </row>
    <row r="12" spans="1:17" s="26" customFormat="1" ht="47.25" customHeight="1" x14ac:dyDescent="0.25">
      <c r="A12" s="10" t="s">
        <v>30</v>
      </c>
      <c r="B12" s="11"/>
      <c r="C12" s="14"/>
      <c r="D12" s="11"/>
      <c r="E12" s="11"/>
      <c r="F12" s="11"/>
      <c r="G12" s="11"/>
      <c r="H12" s="11"/>
      <c r="I12" s="11"/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7"/>
      <c r="Q12" s="19"/>
    </row>
    <row r="13" spans="1:17" s="26" customFormat="1" ht="47.25" customHeight="1" thickBot="1" x14ac:dyDescent="0.3">
      <c r="A13" s="35" t="s">
        <v>31</v>
      </c>
      <c r="B13" s="36"/>
      <c r="C13" s="36"/>
      <c r="D13" s="36"/>
      <c r="E13" s="36"/>
      <c r="F13" s="36"/>
      <c r="G13" s="36"/>
      <c r="H13" s="36"/>
      <c r="I13" s="36"/>
      <c r="J13" s="37">
        <f>J8+J6</f>
        <v>5310634.67</v>
      </c>
      <c r="K13" s="37">
        <f t="shared" ref="K13:O13" si="3">K8+K6</f>
        <v>5310634.67</v>
      </c>
      <c r="L13" s="37">
        <f t="shared" si="3"/>
        <v>0</v>
      </c>
      <c r="M13" s="37">
        <f t="shared" si="3"/>
        <v>0</v>
      </c>
      <c r="N13" s="37">
        <f t="shared" si="3"/>
        <v>5310634.67</v>
      </c>
      <c r="O13" s="37">
        <f t="shared" si="3"/>
        <v>0</v>
      </c>
      <c r="P13" s="20"/>
      <c r="Q13" s="21"/>
    </row>
    <row r="14" spans="1:17" ht="43.15" customHeight="1" x14ac:dyDescent="0.25">
      <c r="A14" s="22"/>
      <c r="B14" s="23"/>
      <c r="C14" s="23"/>
      <c r="D14" s="23"/>
      <c r="E14" s="23"/>
      <c r="F14" s="23"/>
      <c r="G14" s="23"/>
      <c r="H14" s="23"/>
      <c r="I14" s="23"/>
      <c r="J14" s="24"/>
      <c r="K14" s="24"/>
      <c r="L14" s="25"/>
      <c r="M14" s="25"/>
      <c r="N14" s="25"/>
      <c r="O14" s="25"/>
      <c r="P14" s="25"/>
      <c r="Q14" s="25"/>
    </row>
    <row r="15" spans="1:17" ht="132" customHeight="1" x14ac:dyDescent="0.25">
      <c r="A15" s="48"/>
      <c r="B15" s="48"/>
      <c r="C15" s="48"/>
      <c r="D15" s="51"/>
      <c r="E15" s="51"/>
      <c r="F15" s="51"/>
    </row>
    <row r="16" spans="1:17" ht="43.15" customHeight="1" x14ac:dyDescent="0.25"/>
    <row r="17" ht="183.6" customHeight="1" x14ac:dyDescent="0.25"/>
    <row r="18" ht="189.6" customHeight="1" x14ac:dyDescent="0.25"/>
    <row r="19" ht="43.15" customHeight="1" x14ac:dyDescent="0.25"/>
    <row r="20" ht="101.45" customHeight="1" x14ac:dyDescent="0.25"/>
    <row r="21" ht="43.15" customHeight="1" x14ac:dyDescent="0.25"/>
    <row r="22" ht="150.6" customHeight="1" x14ac:dyDescent="0.25"/>
    <row r="23" ht="43.15" customHeight="1" x14ac:dyDescent="0.25"/>
    <row r="24" ht="156.6" customHeight="1" x14ac:dyDescent="0.25"/>
    <row r="25" ht="155.44999999999999" customHeight="1" x14ac:dyDescent="0.25"/>
    <row r="26" ht="151.9" customHeight="1" x14ac:dyDescent="0.25"/>
    <row r="27" ht="156" customHeight="1" x14ac:dyDescent="0.25"/>
    <row r="28" ht="90" customHeight="1" x14ac:dyDescent="0.25"/>
    <row r="29" ht="90" customHeight="1" x14ac:dyDescent="0.25"/>
    <row r="30" ht="90" customHeight="1" x14ac:dyDescent="0.25"/>
    <row r="31" ht="90" customHeight="1" x14ac:dyDescent="0.25"/>
    <row r="32" ht="90" customHeight="1" x14ac:dyDescent="0.25"/>
    <row r="33" ht="90" customHeight="1" x14ac:dyDescent="0.25"/>
    <row r="34" ht="90" customHeight="1" x14ac:dyDescent="0.25"/>
    <row r="35" ht="90" customHeight="1" x14ac:dyDescent="0.25"/>
    <row r="36" ht="90" customHeight="1" x14ac:dyDescent="0.25"/>
    <row r="37" ht="90" customHeight="1" x14ac:dyDescent="0.25"/>
    <row r="38" ht="90" customHeight="1" x14ac:dyDescent="0.25"/>
    <row r="39" ht="90" customHeight="1" x14ac:dyDescent="0.25"/>
    <row r="40" ht="90" customHeight="1" x14ac:dyDescent="0.25"/>
    <row r="41" ht="43.15" customHeight="1" x14ac:dyDescent="0.25"/>
    <row r="42" ht="195" customHeight="1" x14ac:dyDescent="0.25"/>
    <row r="43" ht="243.6" customHeight="1" x14ac:dyDescent="0.25"/>
    <row r="44" ht="43.15" customHeight="1" x14ac:dyDescent="0.25"/>
    <row r="45" ht="60" customHeight="1" x14ac:dyDescent="0.25"/>
    <row r="46" ht="60" customHeight="1" x14ac:dyDescent="0.25"/>
    <row r="47" ht="60" customHeight="1" x14ac:dyDescent="0.25"/>
    <row r="48" ht="60" customHeight="1" x14ac:dyDescent="0.25"/>
    <row r="49" ht="60" customHeight="1" x14ac:dyDescent="0.25"/>
    <row r="50" ht="60" customHeight="1" x14ac:dyDescent="0.25"/>
    <row r="51" ht="60" customHeight="1" x14ac:dyDescent="0.25"/>
    <row r="52" ht="156" customHeight="1" x14ac:dyDescent="0.25"/>
    <row r="53" ht="60" customHeight="1" x14ac:dyDescent="0.25"/>
    <row r="54" ht="43.15" customHeight="1" x14ac:dyDescent="0.25"/>
    <row r="55" ht="100.15" customHeight="1" x14ac:dyDescent="0.25"/>
    <row r="56" ht="100.15" customHeight="1" x14ac:dyDescent="0.25"/>
    <row r="57" ht="100.15" customHeight="1" x14ac:dyDescent="0.25"/>
    <row r="58" ht="100.15" customHeight="1" x14ac:dyDescent="0.25"/>
    <row r="59" ht="43.15" customHeight="1" x14ac:dyDescent="0.25"/>
    <row r="60" ht="87.6" customHeight="1" x14ac:dyDescent="0.25"/>
    <row r="61" ht="87.6" customHeight="1" x14ac:dyDescent="0.25"/>
    <row r="62" ht="87.6" customHeight="1" x14ac:dyDescent="0.25"/>
    <row r="63" ht="43.15" customHeight="1" x14ac:dyDescent="0.25"/>
    <row r="64" ht="217.15" customHeight="1" x14ac:dyDescent="0.25"/>
    <row r="65" spans="18:18" ht="325.14999999999998" customHeight="1" x14ac:dyDescent="0.25"/>
    <row r="66" spans="18:18" ht="43.15" customHeight="1" x14ac:dyDescent="0.25"/>
    <row r="67" spans="18:18" ht="118.15" customHeight="1" x14ac:dyDescent="0.25"/>
    <row r="68" spans="18:18" ht="43.15" customHeight="1" x14ac:dyDescent="0.25"/>
    <row r="69" spans="18:18" ht="80.45" customHeight="1" x14ac:dyDescent="0.25"/>
    <row r="70" spans="18:18" ht="43.15" customHeight="1" x14ac:dyDescent="0.25"/>
    <row r="71" spans="18:18" ht="60" customHeight="1" x14ac:dyDescent="0.25"/>
    <row r="72" spans="18:18" ht="43.15" customHeight="1" x14ac:dyDescent="0.25"/>
    <row r="73" spans="18:18" ht="112.15" customHeight="1" x14ac:dyDescent="0.25"/>
    <row r="74" spans="18:18" ht="43.15" customHeight="1" x14ac:dyDescent="0.25"/>
    <row r="75" spans="18:18" x14ac:dyDescent="0.25">
      <c r="R75" s="6"/>
    </row>
    <row r="78" spans="18:18" ht="30" customHeight="1" x14ac:dyDescent="0.25"/>
  </sheetData>
  <mergeCells count="21">
    <mergeCell ref="N1:Q1"/>
    <mergeCell ref="A5:Q5"/>
    <mergeCell ref="Q3:Q4"/>
    <mergeCell ref="A2:Q2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P3:P4"/>
    <mergeCell ref="I3:I4"/>
    <mergeCell ref="J3:J4"/>
    <mergeCell ref="A7:B7"/>
    <mergeCell ref="A15:C15"/>
    <mergeCell ref="A10:D10"/>
    <mergeCell ref="D15:F15"/>
    <mergeCell ref="A9:B9"/>
  </mergeCells>
  <phoneticPr fontId="16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10</v>
      </c>
    </row>
    <row r="3" spans="2:2" ht="31.5" x14ac:dyDescent="0.25">
      <c r="B3" s="7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ЯНВАРЬ_ЦЗ</vt:lpstr>
      <vt:lpstr>Лист2</vt:lpstr>
      <vt:lpstr>ЯНВАРЬ_ЦЗ!Область_печати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2022-02-17T06:28:21Z</cp:lastPrinted>
  <dcterms:created xsi:type="dcterms:W3CDTF">2021-07-02T07:35:59Z</dcterms:created>
  <dcterms:modified xsi:type="dcterms:W3CDTF">2026-02-09T13:09:56Z</dcterms:modified>
</cp:coreProperties>
</file>