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EF0341E4-139D-4F86-A239-2C23DF55BFA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13" i="1"/>
  <c r="L13" i="1"/>
  <c r="M13" i="1"/>
  <c r="N13" i="1"/>
  <c r="O13" i="1"/>
  <c r="J13" i="1"/>
  <c r="K12" i="1"/>
  <c r="L12" i="1"/>
  <c r="M12" i="1"/>
  <c r="N12" i="1"/>
  <c r="O12" i="1"/>
  <c r="P12" i="1"/>
  <c r="J12" i="1"/>
  <c r="L10" i="1"/>
  <c r="M10" i="1"/>
  <c r="N10" i="1"/>
  <c r="O10" i="1"/>
  <c r="J10" i="1"/>
  <c r="K9" i="1"/>
  <c r="L9" i="1"/>
  <c r="M9" i="1"/>
  <c r="N9" i="1"/>
  <c r="O9" i="1"/>
  <c r="P9" i="1"/>
  <c r="J9" i="1"/>
  <c r="K8" i="1"/>
  <c r="K7" i="1"/>
  <c r="L7" i="1"/>
  <c r="M7" i="1"/>
  <c r="N7" i="1"/>
  <c r="O7" i="1"/>
  <c r="J7" i="1"/>
  <c r="K6" i="1"/>
  <c r="J8" i="1" l="1"/>
  <c r="J6" i="1" l="1"/>
</calcChain>
</file>

<file path=xl/sharedStrings.xml><?xml version="1.0" encoding="utf-8"?>
<sst xmlns="http://schemas.openxmlformats.org/spreadsheetml/2006/main" count="47" uniqueCount="39">
  <si>
    <t>№ п/п</t>
  </si>
  <si>
    <t>Наименование заказчика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</si>
  <si>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</si>
  <si>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</si>
  <si>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</si>
  <si>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</si>
  <si>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</si>
  <si>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</si>
  <si>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</si>
  <si>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</si>
  <si>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</si>
  <si>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</si>
  <si>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</si>
  <si>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</si>
  <si>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</si>
  <si>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</si>
  <si>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</si>
  <si>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-</t>
  </si>
  <si>
    <t>местный 
бюджет, руб.</t>
  </si>
  <si>
    <t>0 закупок в рамках нац.проектов</t>
  </si>
  <si>
    <t>Всего 1 закупка</t>
  </si>
  <si>
    <t>1 закупка, относящиеся к категории "Прочие"</t>
  </si>
  <si>
    <t>эл. аукцион</t>
  </si>
  <si>
    <t>Государственная программа 
"Развитие культуры и туризма в Липецкой области"</t>
  </si>
  <si>
    <t>Муниципальное бюджетное учреждение культуры «Централизованная клубная система» Добровского муниципального округа Липецкой области</t>
  </si>
  <si>
    <t>Итого 2 закупки для 2 заказчиков, в т.ч.</t>
  </si>
  <si>
    <t>1 закупка в рамках гос.программы</t>
  </si>
  <si>
    <t>апрель</t>
  </si>
  <si>
    <t>Поставка кухонного оборудования в рамках мероприятия "Приобретение технического, учебного и кухонного оборудования для оснащения нальной школы на 100 мест с.Доброе"</t>
  </si>
  <si>
    <t>263480500160748050100100330010000244</t>
  </si>
  <si>
    <t>31.02.10.000-00000004</t>
  </si>
  <si>
    <t>поставка звукового оборудования для МБУК "Централизованная клубная система" Добровского муниципального округа Липецкой области</t>
  </si>
  <si>
    <t>263481300960048050100100110012640244</t>
  </si>
  <si>
    <t>26.40.31.190-00000011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</si>
  <si>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
 осуществляемого МКУ "Центр бухгалтерского учета и муниципальных закупок" Добровского муниципального округа
по состоянию на 03.04.2026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</si>
  <si>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 xml:space="preserve">Согласовано:
Директор МКУ "Центр  бухгалтерского учета и муниципальных закупок"
Жестерева С.С.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</si>
  <si>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Администрация Добровского муниципального округа Липецкой области Российской Федерации</t>
  </si>
  <si>
    <t>Идентификационный код 
закупки</t>
  </si>
  <si>
    <t>областной 
бюджет,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</si>
</sst>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49" fontId="19" fillId="5" borderId="23" xfId="0" applyNumberFormat="1" applyFont="1" applyFill="1" applyBorder="1" applyAlignment="1">
      <alignment horizontal="center" vertical="center" wrapText="1"/>
    </xf>
    <xf numFmtId="2" fontId="20" fillId="5" borderId="2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5" fontId="14" fillId="2" borderId="16" xfId="0" applyNumberFormat="1" applyFont="1" applyFill="1" applyBorder="1" applyAlignment="1">
      <alignment horizontal="left" vertical="center" wrapText="1"/>
    </xf>
    <xf numFmtId="165" fontId="14" fillId="2" borderId="21" xfId="0" applyNumberFormat="1" applyFont="1" applyFill="1" applyBorder="1" applyAlignment="1">
      <alignment horizontal="left" vertical="center" wrapText="1"/>
    </xf>
    <xf numFmtId="165" fontId="14" fillId="2" borderId="8" xfId="0" applyNumberFormat="1" applyFont="1" applyFill="1" applyBorder="1" applyAlignment="1">
      <alignment vertical="center" wrapText="1"/>
    </xf>
    <xf numFmtId="165" fontId="14" fillId="2" borderId="8" xfId="0" applyNumberFormat="1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/>
    <xf numFmtId="0" fontId="14" fillId="2" borderId="9" xfId="0" applyFont="1" applyFill="1" applyBorder="1"/>
    <xf numFmtId="0" fontId="14" fillId="0" borderId="0" xfId="0" applyFont="1"/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right" vertical="center" wrapText="1"/>
    </xf>
    <xf numFmtId="4" fontId="8" fillId="4" borderId="25" xfId="0" applyNumberFormat="1" applyFont="1" applyFill="1" applyBorder="1" applyAlignment="1">
      <alignment horizontal="center" vertical="center" wrapText="1"/>
    </xf>
    <xf numFmtId="4" fontId="2" fillId="4" borderId="25" xfId="0" applyNumberFormat="1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"/>
  <sheetViews>
    <sheetView tabSelected="1" topLeftCell="C1" zoomScale="50" zoomScaleNormal="50" zoomScaleSheetLayoutView="50" workbookViewId="0">
      <pane ySplit="4" topLeftCell="A5" activePane="bottomLeft" state="frozen"/>
      <selection pane="bottomLeft" activeCell="G15" sqref="G15"/>
    </sheetView>
  </sheetViews>
  <sheetFormatPr defaultColWidth="9.140625" defaultRowHeight="15" x14ac:dyDescent="0.25"/>
  <cols>
    <col min="1" max="1" width="9.140625" style="27"/>
    <col min="2" max="2" width="50.42578125" style="5" customWidth="1"/>
    <col min="3" max="3" width="22.85546875" style="5" customWidth="1"/>
    <col min="4" max="4" width="70.140625" style="27" customWidth="1"/>
    <col min="5" max="6" width="29.28515625" style="27" customWidth="1"/>
    <col min="7" max="7" width="42.85546875" style="2" customWidth="1"/>
    <col min="8" max="8" width="56.5703125" style="3" customWidth="1"/>
    <col min="9" max="9" width="38.7109375" style="27" customWidth="1"/>
    <col min="10" max="15" width="32.140625" style="4" customWidth="1"/>
    <col min="16" max="16" width="30.28515625" style="4" hidden="1" customWidth="1"/>
    <col min="17" max="17" width="26.85546875" style="4" customWidth="1"/>
    <col min="18" max="18" width="16.28515625" style="1" bestFit="1" customWidth="1"/>
    <col min="19" max="16384" width="9.140625" style="1"/>
  </cols>
  <sheetData>
    <row r="1" spans="1:18" ht="129" customHeight="1" x14ac:dyDescent="0.25">
      <c r="N1" s="43" t="s">
        <v>35</v>
      </c>
      <c r="O1" s="43"/>
      <c r="P1" s="43"/>
      <c r="Q1" s="43"/>
    </row>
    <row r="2" spans="1:18" ht="144" customHeight="1" thickBot="1" x14ac:dyDescent="0.3">
      <c r="A2" s="46" t="s">
        <v>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8" ht="67.900000000000006" customHeight="1" x14ac:dyDescent="0.25">
      <c r="A3" s="52" t="s">
        <v>0</v>
      </c>
      <c r="B3" s="39" t="s">
        <v>1</v>
      </c>
      <c r="C3" s="39" t="s">
        <v>8</v>
      </c>
      <c r="D3" s="39" t="s">
        <v>15</v>
      </c>
      <c r="E3" s="39" t="s">
        <v>2</v>
      </c>
      <c r="F3" s="39" t="s">
        <v>5</v>
      </c>
      <c r="G3" s="39" t="s">
        <v>6</v>
      </c>
      <c r="H3" s="41" t="s">
        <v>37</v>
      </c>
      <c r="I3" s="39" t="s">
        <v>3</v>
      </c>
      <c r="J3" s="47" t="s">
        <v>4</v>
      </c>
      <c r="K3" s="49" t="s">
        <v>14</v>
      </c>
      <c r="L3" s="50"/>
      <c r="M3" s="50"/>
      <c r="N3" s="50"/>
      <c r="O3" s="51"/>
      <c r="P3" s="47" t="s">
        <v>7</v>
      </c>
      <c r="Q3" s="44" t="s">
        <v>16</v>
      </c>
    </row>
    <row r="4" spans="1:18" ht="139.15" customHeight="1" thickBot="1" x14ac:dyDescent="0.3">
      <c r="A4" s="53"/>
      <c r="B4" s="40"/>
      <c r="C4" s="40"/>
      <c r="D4" s="40"/>
      <c r="E4" s="40"/>
      <c r="F4" s="40"/>
      <c r="G4" s="40"/>
      <c r="H4" s="42"/>
      <c r="I4" s="40"/>
      <c r="J4" s="48"/>
      <c r="K4" s="28" t="s">
        <v>11</v>
      </c>
      <c r="L4" s="28" t="s">
        <v>12</v>
      </c>
      <c r="M4" s="28" t="s">
        <v>38</v>
      </c>
      <c r="N4" s="28" t="s">
        <v>18</v>
      </c>
      <c r="O4" s="28" t="s">
        <v>13</v>
      </c>
      <c r="P4" s="48"/>
      <c r="Q4" s="45"/>
      <c r="R4" s="25"/>
    </row>
    <row r="5" spans="1:18" s="26" customFormat="1" ht="60" customHeight="1" thickBot="1" x14ac:dyDescent="0.3">
      <c r="A5" s="72" t="s">
        <v>27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</row>
    <row r="6" spans="1:18" s="26" customFormat="1" ht="112.5" customHeight="1" thickBot="1" x14ac:dyDescent="0.3">
      <c r="A6" s="75">
        <v>1</v>
      </c>
      <c r="B6" s="31" t="s">
        <v>36</v>
      </c>
      <c r="C6" s="31">
        <v>4805001607</v>
      </c>
      <c r="D6" s="31" t="s">
        <v>28</v>
      </c>
      <c r="E6" s="29" t="s">
        <v>17</v>
      </c>
      <c r="F6" s="29" t="s">
        <v>17</v>
      </c>
      <c r="G6" s="29" t="s">
        <v>17</v>
      </c>
      <c r="H6" s="32" t="s">
        <v>29</v>
      </c>
      <c r="I6" s="31" t="s">
        <v>30</v>
      </c>
      <c r="J6" s="30">
        <f t="shared" ref="J6" si="0">K6</f>
        <v>605097.41</v>
      </c>
      <c r="K6" s="30">
        <f>L6+M6+N6+O6</f>
        <v>605097.41</v>
      </c>
      <c r="L6" s="30">
        <v>0</v>
      </c>
      <c r="M6" s="30">
        <v>0</v>
      </c>
      <c r="N6" s="30">
        <v>605097.41</v>
      </c>
      <c r="O6" s="30">
        <v>0</v>
      </c>
      <c r="P6" s="31" t="s">
        <v>27</v>
      </c>
      <c r="Q6" s="76" t="s">
        <v>22</v>
      </c>
    </row>
    <row r="7" spans="1:18" s="61" customFormat="1" ht="32.25" customHeight="1" thickBot="1" x14ac:dyDescent="0.35">
      <c r="A7" s="54" t="s">
        <v>20</v>
      </c>
      <c r="B7" s="55"/>
      <c r="C7" s="56"/>
      <c r="D7" s="56"/>
      <c r="E7" s="57"/>
      <c r="F7" s="57"/>
      <c r="G7" s="57"/>
      <c r="H7" s="57"/>
      <c r="I7" s="57"/>
      <c r="J7" s="58">
        <f>J6</f>
        <v>605097.41</v>
      </c>
      <c r="K7" s="58">
        <f t="shared" ref="K7:O7" si="1">K6</f>
        <v>605097.41</v>
      </c>
      <c r="L7" s="58">
        <f t="shared" si="1"/>
        <v>0</v>
      </c>
      <c r="M7" s="58">
        <f t="shared" si="1"/>
        <v>0</v>
      </c>
      <c r="N7" s="58">
        <f t="shared" si="1"/>
        <v>605097.41</v>
      </c>
      <c r="O7" s="58">
        <f t="shared" si="1"/>
        <v>0</v>
      </c>
      <c r="P7" s="59"/>
      <c r="Q7" s="60"/>
    </row>
    <row r="8" spans="1:18" s="26" customFormat="1" ht="111" customHeight="1" thickBot="1" x14ac:dyDescent="0.3">
      <c r="A8" s="75">
        <v>1</v>
      </c>
      <c r="B8" s="31" t="s">
        <v>24</v>
      </c>
      <c r="C8" s="31">
        <v>4813009600</v>
      </c>
      <c r="D8" s="33" t="s">
        <v>31</v>
      </c>
      <c r="E8" s="34" t="s">
        <v>17</v>
      </c>
      <c r="F8" s="34" t="s">
        <v>17</v>
      </c>
      <c r="G8" s="33" t="s">
        <v>23</v>
      </c>
      <c r="H8" s="35" t="s">
        <v>32</v>
      </c>
      <c r="I8" s="33" t="s">
        <v>33</v>
      </c>
      <c r="J8" s="36">
        <f t="shared" ref="J8" si="2">K8</f>
        <v>1583526.6500000001</v>
      </c>
      <c r="K8" s="36">
        <f>L8+M8+N8+O8</f>
        <v>1583526.6500000001</v>
      </c>
      <c r="L8" s="36">
        <v>791763.33</v>
      </c>
      <c r="M8" s="36">
        <v>760092.79</v>
      </c>
      <c r="N8" s="36">
        <v>31670.53</v>
      </c>
      <c r="O8" s="36">
        <v>0</v>
      </c>
      <c r="P8" s="34" t="s">
        <v>27</v>
      </c>
      <c r="Q8" s="77" t="s">
        <v>22</v>
      </c>
    </row>
    <row r="9" spans="1:18" s="61" customFormat="1" ht="32.25" customHeight="1" thickBot="1" x14ac:dyDescent="0.35">
      <c r="A9" s="54" t="s">
        <v>20</v>
      </c>
      <c r="B9" s="55"/>
      <c r="C9" s="56"/>
      <c r="D9" s="56"/>
      <c r="E9" s="57"/>
      <c r="F9" s="57"/>
      <c r="G9" s="57"/>
      <c r="H9" s="57"/>
      <c r="I9" s="57"/>
      <c r="J9" s="58">
        <f>J8</f>
        <v>1583526.6500000001</v>
      </c>
      <c r="K9" s="58">
        <f t="shared" ref="K9:P9" si="3">K8</f>
        <v>1583526.6500000001</v>
      </c>
      <c r="L9" s="58">
        <f t="shared" si="3"/>
        <v>791763.33</v>
      </c>
      <c r="M9" s="58">
        <f t="shared" si="3"/>
        <v>760092.79</v>
      </c>
      <c r="N9" s="58">
        <f t="shared" si="3"/>
        <v>31670.53</v>
      </c>
      <c r="O9" s="58">
        <f t="shared" si="3"/>
        <v>0</v>
      </c>
      <c r="P9" s="58" t="str">
        <f t="shared" si="3"/>
        <v>апрель</v>
      </c>
      <c r="Q9" s="60"/>
    </row>
    <row r="10" spans="1:18" s="25" customFormat="1" ht="47.25" customHeight="1" x14ac:dyDescent="0.25">
      <c r="A10" s="62" t="s">
        <v>25</v>
      </c>
      <c r="B10" s="63"/>
      <c r="C10" s="63"/>
      <c r="D10" s="63"/>
      <c r="E10" s="64"/>
      <c r="F10" s="64"/>
      <c r="G10" s="64"/>
      <c r="H10" s="65"/>
      <c r="I10" s="65"/>
      <c r="J10" s="66">
        <f>J9+J7</f>
        <v>2188624.06</v>
      </c>
      <c r="K10" s="66">
        <f>K11+K12+K13</f>
        <v>2188624.06</v>
      </c>
      <c r="L10" s="66">
        <f t="shared" ref="K10:O10" si="4">L9+L7</f>
        <v>791763.33</v>
      </c>
      <c r="M10" s="66">
        <f t="shared" si="4"/>
        <v>760092.79</v>
      </c>
      <c r="N10" s="66">
        <f t="shared" si="4"/>
        <v>636767.94000000006</v>
      </c>
      <c r="O10" s="66">
        <f t="shared" si="4"/>
        <v>0</v>
      </c>
      <c r="P10" s="67"/>
      <c r="Q10" s="68"/>
    </row>
    <row r="11" spans="1:18" s="25" customFormat="1" ht="47.25" customHeight="1" x14ac:dyDescent="0.25">
      <c r="A11" s="8" t="s">
        <v>19</v>
      </c>
      <c r="B11" s="9"/>
      <c r="C11" s="12"/>
      <c r="D11" s="9"/>
      <c r="E11" s="9"/>
      <c r="F11" s="9"/>
      <c r="G11" s="9"/>
      <c r="H11" s="9"/>
      <c r="I11" s="9"/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6"/>
      <c r="Q11" s="17"/>
    </row>
    <row r="12" spans="1:18" s="25" customFormat="1" ht="47.25" customHeight="1" x14ac:dyDescent="0.25">
      <c r="A12" s="10" t="s">
        <v>26</v>
      </c>
      <c r="B12" s="11"/>
      <c r="C12" s="14"/>
      <c r="D12" s="11"/>
      <c r="E12" s="11"/>
      <c r="F12" s="11"/>
      <c r="G12" s="11"/>
      <c r="H12" s="11"/>
      <c r="I12" s="11"/>
      <c r="J12" s="15">
        <f>J8</f>
        <v>1583526.6500000001</v>
      </c>
      <c r="K12" s="15">
        <f t="shared" ref="K12:P12" si="5">K8</f>
        <v>1583526.6500000001</v>
      </c>
      <c r="L12" s="15">
        <f t="shared" si="5"/>
        <v>791763.33</v>
      </c>
      <c r="M12" s="15">
        <f t="shared" si="5"/>
        <v>760092.79</v>
      </c>
      <c r="N12" s="15">
        <f t="shared" si="5"/>
        <v>31670.53</v>
      </c>
      <c r="O12" s="15">
        <f t="shared" si="5"/>
        <v>0</v>
      </c>
      <c r="P12" s="15" t="str">
        <f t="shared" si="5"/>
        <v>апрель</v>
      </c>
      <c r="Q12" s="18"/>
    </row>
    <row r="13" spans="1:18" s="25" customFormat="1" ht="47.25" customHeight="1" thickBot="1" x14ac:dyDescent="0.3">
      <c r="A13" s="69" t="s">
        <v>21</v>
      </c>
      <c r="B13" s="70"/>
      <c r="C13" s="70"/>
      <c r="D13" s="70"/>
      <c r="E13" s="70"/>
      <c r="F13" s="70"/>
      <c r="G13" s="70"/>
      <c r="H13" s="70"/>
      <c r="I13" s="70"/>
      <c r="J13" s="71">
        <f>J6</f>
        <v>605097.41</v>
      </c>
      <c r="K13" s="71">
        <f t="shared" ref="K13:O13" si="6">K6</f>
        <v>605097.41</v>
      </c>
      <c r="L13" s="71">
        <f t="shared" si="6"/>
        <v>0</v>
      </c>
      <c r="M13" s="71">
        <f t="shared" si="6"/>
        <v>0</v>
      </c>
      <c r="N13" s="71">
        <f t="shared" si="6"/>
        <v>605097.41</v>
      </c>
      <c r="O13" s="71">
        <f t="shared" si="6"/>
        <v>0</v>
      </c>
      <c r="P13" s="19"/>
      <c r="Q13" s="20"/>
    </row>
    <row r="14" spans="1:18" ht="161.44999999999999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3"/>
      <c r="K14" s="23"/>
      <c r="L14" s="24"/>
      <c r="M14" s="24"/>
      <c r="N14" s="24"/>
      <c r="O14" s="24"/>
      <c r="P14" s="24"/>
      <c r="Q14" s="24"/>
    </row>
    <row r="15" spans="1:18" ht="43.15" customHeight="1" x14ac:dyDescent="0.25">
      <c r="A15" s="37"/>
      <c r="B15" s="37"/>
      <c r="C15" s="37"/>
      <c r="D15" s="38"/>
      <c r="E15" s="38"/>
      <c r="F15" s="38"/>
    </row>
    <row r="16" spans="1:18" ht="138.6" customHeight="1" x14ac:dyDescent="0.25"/>
    <row r="17" ht="43.15" customHeight="1" x14ac:dyDescent="0.25"/>
    <row r="18" ht="132" customHeight="1" x14ac:dyDescent="0.25"/>
    <row r="19" ht="43.15" customHeight="1" x14ac:dyDescent="0.25"/>
    <row r="20" ht="183.6" customHeight="1" x14ac:dyDescent="0.25"/>
    <row r="21" ht="189.6" customHeight="1" x14ac:dyDescent="0.25"/>
    <row r="22" ht="43.15" customHeight="1" x14ac:dyDescent="0.25"/>
    <row r="23" ht="101.45" customHeight="1" x14ac:dyDescent="0.25"/>
    <row r="24" ht="43.15" customHeight="1" x14ac:dyDescent="0.25"/>
    <row r="25" ht="150.6" customHeight="1" x14ac:dyDescent="0.25"/>
    <row r="26" ht="43.15" customHeight="1" x14ac:dyDescent="0.25"/>
    <row r="27" ht="156.6" customHeight="1" x14ac:dyDescent="0.25"/>
    <row r="28" ht="155.44999999999999" customHeight="1" x14ac:dyDescent="0.25"/>
    <row r="29" ht="151.9" customHeight="1" x14ac:dyDescent="0.25"/>
    <row r="30" ht="156" customHeight="1" x14ac:dyDescent="0.25"/>
    <row r="31" ht="90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43.15" customHeight="1" x14ac:dyDescent="0.25"/>
    <row r="45" ht="195" customHeight="1" x14ac:dyDescent="0.25"/>
    <row r="46" ht="243.6" customHeight="1" x14ac:dyDescent="0.25"/>
    <row r="47" ht="43.15" customHeight="1" x14ac:dyDescent="0.25"/>
    <row r="48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156" customHeight="1" x14ac:dyDescent="0.25"/>
    <row r="56" ht="60" customHeight="1" x14ac:dyDescent="0.25"/>
    <row r="57" ht="43.15" customHeight="1" x14ac:dyDescent="0.25"/>
    <row r="58" ht="100.15" customHeight="1" x14ac:dyDescent="0.25"/>
    <row r="59" ht="100.15" customHeight="1" x14ac:dyDescent="0.25"/>
    <row r="60" ht="100.15" customHeight="1" x14ac:dyDescent="0.25"/>
    <row r="61" ht="100.15" customHeight="1" x14ac:dyDescent="0.25"/>
    <row r="62" ht="43.15" customHeight="1" x14ac:dyDescent="0.25"/>
    <row r="63" ht="87.6" customHeight="1" x14ac:dyDescent="0.25"/>
    <row r="64" ht="87.6" customHeight="1" x14ac:dyDescent="0.25"/>
    <row r="65" spans="18:18" ht="87.6" customHeight="1" x14ac:dyDescent="0.25"/>
    <row r="66" spans="18:18" ht="43.15" customHeight="1" x14ac:dyDescent="0.25"/>
    <row r="67" spans="18:18" ht="217.15" customHeight="1" x14ac:dyDescent="0.25"/>
    <row r="68" spans="18:18" ht="325.14999999999998" customHeight="1" x14ac:dyDescent="0.25"/>
    <row r="69" spans="18:18" ht="43.15" customHeight="1" x14ac:dyDescent="0.25"/>
    <row r="70" spans="18:18" ht="118.15" customHeight="1" x14ac:dyDescent="0.25"/>
    <row r="71" spans="18:18" ht="43.15" customHeight="1" x14ac:dyDescent="0.25"/>
    <row r="72" spans="18:18" ht="80.45" customHeight="1" x14ac:dyDescent="0.25"/>
    <row r="73" spans="18:18" ht="43.15" customHeight="1" x14ac:dyDescent="0.25"/>
    <row r="74" spans="18:18" ht="60" customHeight="1" x14ac:dyDescent="0.25"/>
    <row r="75" spans="18:18" ht="43.15" customHeight="1" x14ac:dyDescent="0.25"/>
    <row r="76" spans="18:18" ht="112.15" customHeight="1" x14ac:dyDescent="0.25"/>
    <row r="77" spans="18:18" ht="43.15" customHeight="1" x14ac:dyDescent="0.25"/>
    <row r="78" spans="18:18" x14ac:dyDescent="0.25">
      <c r="R78" s="6"/>
    </row>
    <row r="81" ht="30" customHeight="1" x14ac:dyDescent="0.25"/>
  </sheetData>
  <mergeCells count="21">
    <mergeCell ref="A5:Q5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J3:J4"/>
    <mergeCell ref="I3:I4"/>
    <mergeCell ref="N1:Q1"/>
    <mergeCell ref="A15:C15"/>
    <mergeCell ref="A10:D10"/>
    <mergeCell ref="D15:F15"/>
    <mergeCell ref="G3:G4"/>
    <mergeCell ref="H3:H4"/>
    <mergeCell ref="A9:B9"/>
    <mergeCell ref="A7:B7"/>
  </mergeCells>
  <phoneticPr fontId="17" type="noConversion"/>
  <pageMargins left="0.25" right="0.25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2022-02-17T06:28:21Z</cp:lastPrinted>
  <dcterms:created xsi:type="dcterms:W3CDTF">2021-07-02T07:35:59Z</dcterms:created>
  <dcterms:modified xsi:type="dcterms:W3CDTF">2026-04-02T12:25:16Z</dcterms:modified>
</cp:coreProperties>
</file>