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Апрель\03.04.2026\На Сайт\"/>
    </mc:Choice>
  </mc:AlternateContent>
  <xr:revisionPtr revIDLastSave="0" documentId="13_ncr:1_{AC96F2A2-2AD0-4431-A1EC-F1ED5E2D6F1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АПРЕЛЬ_ЦЗ" sheetId="1" r:id="rId1"/>
    <sheet name="Лист2" sheetId="4" state="hidden" r:id="rId2"/>
  </sheets>
  <definedNames>
    <definedName name="_xlnm.Print_Area" localSheetId="0">АПРЕЛЬ_ЦЗ!$A$1:$Q$16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" i="1" l="1"/>
  <c r="K16" i="1" s="1"/>
  <c r="K13" i="1" s="1"/>
  <c r="L16" i="1"/>
  <c r="M16" i="1"/>
  <c r="N16" i="1"/>
  <c r="O16" i="1"/>
  <c r="J16" i="1"/>
  <c r="L13" i="1"/>
  <c r="M13" i="1"/>
  <c r="N13" i="1"/>
  <c r="O13" i="1"/>
  <c r="J13" i="1"/>
  <c r="K12" i="1"/>
  <c r="L12" i="1"/>
  <c r="M12" i="1"/>
  <c r="N12" i="1"/>
  <c r="O12" i="1"/>
  <c r="J12" i="1"/>
  <c r="K9" i="1"/>
  <c r="L9" i="1"/>
  <c r="M9" i="1"/>
  <c r="N9" i="1"/>
  <c r="O9" i="1"/>
  <c r="P9" i="1"/>
  <c r="J9" i="1"/>
  <c r="L7" i="1"/>
  <c r="M7" i="1"/>
  <c r="N7" i="1"/>
  <c r="O7" i="1"/>
  <c r="J7" i="1"/>
  <c r="K11" i="1"/>
  <c r="K10" i="1"/>
  <c r="K8" i="1"/>
  <c r="K7" i="1" l="1"/>
  <c r="N15" i="1"/>
  <c r="M15" i="1"/>
  <c r="L15" i="1"/>
  <c r="K15" i="1"/>
  <c r="J15" i="1"/>
  <c r="N14" i="1" l="1"/>
  <c r="M14" i="1"/>
  <c r="K14" i="1"/>
  <c r="J14" i="1"/>
</calcChain>
</file>

<file path=xl/sharedStrings.xml><?xml version="1.0" encoding="utf-8"?>
<sst xmlns="http://schemas.openxmlformats.org/spreadsheetml/2006/main" count="65" uniqueCount="45">
  <si>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</si>
  <si>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</si>
  <si>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</si>
  <si>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</si>
  <si>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</si>
  <si>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</si>
  <si>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</si>
  <si>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</si>
  <si>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</si>
  <si>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</si>
  <si>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</si>
  <si>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</si>
  <si>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</si>
  <si>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</si>
  <si>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</si>
  <si>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</si>
  <si>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</si>
  <si>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федеральный 
юджет, руб.</t>
  </si>
  <si>
    <t>областной
бюджет, руб.</t>
  </si>
  <si>
    <t>местный
бюджет, руб.</t>
  </si>
  <si>
    <t xml:space="preserve">Согласовано:                                                                                          Директор "Центра компетенции Липецкого муниципального округа" 
С.С. Гаврилов    </t>
  </si>
  <si>
    <t>0 закупок в рамках нац.проектов</t>
  </si>
  <si>
    <t>-</t>
  </si>
  <si>
    <t>эл.аукцион</t>
  </si>
  <si>
    <t>0 закупок в рамках гос.программы</t>
  </si>
  <si>
    <t>Всего 1 закупка</t>
  </si>
  <si>
    <t>апрель</t>
  </si>
  <si>
    <t>Выполнение работ по обустройству территории под детскую спортивную площадку</t>
  </si>
  <si>
    <t>263480002049048000100100220004299244</t>
  </si>
  <si>
    <t>42.99.22.120</t>
  </si>
  <si>
    <t>Ленинский территориальный отдел администрации Липецкого муниципального округа</t>
  </si>
  <si>
    <t>Боринский  территориальный отдел администрации Липецкого муниципального округа</t>
  </si>
  <si>
    <t>Оказание услуг по дератизации и дезинсекции</t>
  </si>
  <si>
    <t>263480002077248000100100210018129244</t>
  </si>
  <si>
    <t>81.29.11.000</t>
  </si>
  <si>
    <t>Косыревский территориальный отдел администрации Липецкого муниципального округа</t>
  </si>
  <si>
    <t>Поставка венков</t>
  </si>
  <si>
    <t>263480002044448000100100130013299244</t>
  </si>
  <si>
    <t>32.99.55.000</t>
  </si>
  <si>
    <t>Всего 2 закупки</t>
  </si>
  <si>
    <t>Оказание услуг по акарицидной обработке</t>
  </si>
  <si>
    <t>263480002044448000100100120018129244</t>
  </si>
  <si>
    <t>Итого 4 закупки для трёх заказчиков, в т.ч.</t>
  </si>
  <si>
    <t>4 закупки, относящихся к категории "Прочие"</t>
  </si>
  <si>
    <r>
      <t xml:space="preserve">График централизованного определения поставщика (подрядчика, исполнителя) закупок товаров (работ, услуг) на апрель 2026 года, 
осуществляемого МКУ "Центр компетенции в сфере бухгалтерского учета и муниципального заказа Липецкого муниципального округа"
по состоянию на 03.04.2026 года
</t>
    </r>
    <r>
      <rPr>
        <b/>
        <i/>
        <sz val="24"/>
        <color rgb="FFFF0000"/>
        <rFont val="Times New Roman"/>
        <family val="1"/>
        <charset val="204"/>
      </rPr>
      <t>(версия 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</si>
</sst>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1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166" fontId="14" fillId="2" borderId="11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2" borderId="11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/>
    <xf numFmtId="166" fontId="14" fillId="2" borderId="11" xfId="0" applyNumberFormat="1" applyFont="1" applyFill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left" vertical="top"/>
    </xf>
    <xf numFmtId="0" fontId="16" fillId="3" borderId="2" xfId="0" applyFont="1" applyFill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vertical="center" wrapText="1"/>
    </xf>
    <xf numFmtId="4" fontId="16" fillId="3" borderId="2" xfId="0" applyNumberFormat="1" applyFont="1" applyFill="1" applyBorder="1" applyAlignment="1">
      <alignment horizontal="center" vertical="center" wrapText="1"/>
    </xf>
    <xf numFmtId="165" fontId="16" fillId="3" borderId="2" xfId="0" applyNumberFormat="1" applyFont="1" applyFill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166" fontId="14" fillId="2" borderId="21" xfId="0" applyNumberFormat="1" applyFont="1" applyFill="1" applyBorder="1" applyAlignment="1">
      <alignment horizontal="left" vertical="center" wrapText="1"/>
    </xf>
    <xf numFmtId="166" fontId="14" fillId="2" borderId="22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4"/>
  <sheetViews>
    <sheetView tabSelected="1" zoomScale="50" zoomScaleNormal="50" zoomScaleSheetLayoutView="40" workbookViewId="0">
      <selection activeCell="K7" sqref="K7"/>
    </sheetView>
  </sheetViews>
  <sheetFormatPr defaultColWidth="9.140625" defaultRowHeight="15" x14ac:dyDescent="0.25"/>
  <cols>
    <col min="1" max="1" width="9.140625" style="35"/>
    <col min="2" max="2" width="41.42578125" style="5" customWidth="1"/>
    <col min="3" max="3" width="24" style="5" customWidth="1"/>
    <col min="4" max="4" width="45.140625" style="35" customWidth="1"/>
    <col min="5" max="6" width="34.5703125" style="35" customWidth="1"/>
    <col min="7" max="7" width="34.5703125" style="2" customWidth="1"/>
    <col min="8" max="8" width="54.42578125" style="3" customWidth="1"/>
    <col min="9" max="9" width="39" style="35" customWidth="1"/>
    <col min="10" max="10" width="36.140625" style="4" customWidth="1"/>
    <col min="11" max="11" width="36.5703125" style="4" customWidth="1"/>
    <col min="12" max="13" width="30.85546875" style="4" customWidth="1"/>
    <col min="14" max="14" width="38.28515625" style="4" customWidth="1"/>
    <col min="15" max="15" width="30.85546875" style="4" customWidth="1"/>
    <col min="16" max="16" width="28" style="4" hidden="1" customWidth="1"/>
    <col min="17" max="17" width="27.42578125" style="4" customWidth="1"/>
    <col min="18" max="18" width="16.28515625" style="1" bestFit="1" customWidth="1"/>
    <col min="19" max="16384" width="9.140625" style="1"/>
  </cols>
  <sheetData>
    <row r="1" spans="1:17" ht="105" customHeight="1" x14ac:dyDescent="0.25">
      <c r="M1" s="45"/>
      <c r="N1" s="74" t="s">
        <v>20</v>
      </c>
      <c r="O1" s="75"/>
      <c r="P1" s="75"/>
      <c r="Q1" s="75"/>
    </row>
    <row r="2" spans="1:17" ht="144" customHeight="1" thickBot="1" x14ac:dyDescent="0.3">
      <c r="A2" s="55" t="s">
        <v>44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ht="67.900000000000006" customHeight="1" x14ac:dyDescent="0.25">
      <c r="A3" s="59" t="s">
        <v>0</v>
      </c>
      <c r="B3" s="61" t="s">
        <v>1</v>
      </c>
      <c r="C3" s="61" t="s">
        <v>9</v>
      </c>
      <c r="D3" s="61" t="s">
        <v>15</v>
      </c>
      <c r="E3" s="61" t="s">
        <v>2</v>
      </c>
      <c r="F3" s="61" t="s">
        <v>6</v>
      </c>
      <c r="G3" s="61" t="s">
        <v>7</v>
      </c>
      <c r="H3" s="63" t="s">
        <v>3</v>
      </c>
      <c r="I3" s="61" t="s">
        <v>4</v>
      </c>
      <c r="J3" s="51" t="s">
        <v>5</v>
      </c>
      <c r="K3" s="56" t="s">
        <v>14</v>
      </c>
      <c r="L3" s="57"/>
      <c r="M3" s="57"/>
      <c r="N3" s="57"/>
      <c r="O3" s="58"/>
      <c r="P3" s="51" t="s">
        <v>8</v>
      </c>
      <c r="Q3" s="53" t="s">
        <v>16</v>
      </c>
    </row>
    <row r="4" spans="1:17" ht="139.15" customHeight="1" thickBot="1" x14ac:dyDescent="0.3">
      <c r="A4" s="60"/>
      <c r="B4" s="62"/>
      <c r="C4" s="62"/>
      <c r="D4" s="62"/>
      <c r="E4" s="62"/>
      <c r="F4" s="62"/>
      <c r="G4" s="62"/>
      <c r="H4" s="64"/>
      <c r="I4" s="62"/>
      <c r="J4" s="52"/>
      <c r="K4" s="36" t="s">
        <v>12</v>
      </c>
      <c r="L4" s="36" t="s">
        <v>17</v>
      </c>
      <c r="M4" s="36" t="s">
        <v>18</v>
      </c>
      <c r="N4" s="36" t="s">
        <v>19</v>
      </c>
      <c r="O4" s="36" t="s">
        <v>13</v>
      </c>
      <c r="P4" s="52"/>
      <c r="Q4" s="54"/>
    </row>
    <row r="5" spans="1:17" s="30" customFormat="1" ht="60" customHeight="1" thickBot="1" x14ac:dyDescent="0.3">
      <c r="A5" s="69" t="s">
        <v>26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1"/>
    </row>
    <row r="6" spans="1:17" s="29" customFormat="1" ht="95.25" customHeight="1" thickBot="1" x14ac:dyDescent="0.3">
      <c r="A6" s="39">
        <v>1</v>
      </c>
      <c r="B6" s="76" t="s">
        <v>31</v>
      </c>
      <c r="C6" s="76">
        <v>4800020490</v>
      </c>
      <c r="D6" s="46" t="s">
        <v>27</v>
      </c>
      <c r="E6" s="46" t="s">
        <v>22</v>
      </c>
      <c r="F6" s="46" t="s">
        <v>22</v>
      </c>
      <c r="G6" s="46" t="s">
        <v>22</v>
      </c>
      <c r="H6" s="47" t="s">
        <v>28</v>
      </c>
      <c r="I6" s="46" t="s">
        <v>29</v>
      </c>
      <c r="J6" s="48">
        <v>999991.74</v>
      </c>
      <c r="K6" s="48">
        <f>SUM(L6:O6)</f>
        <v>999991.74</v>
      </c>
      <c r="L6" s="48">
        <v>0</v>
      </c>
      <c r="M6" s="48">
        <v>0</v>
      </c>
      <c r="N6" s="48">
        <v>999991.74</v>
      </c>
      <c r="O6" s="48">
        <v>0</v>
      </c>
      <c r="P6" s="49" t="s">
        <v>26</v>
      </c>
      <c r="Q6" s="50" t="s">
        <v>23</v>
      </c>
    </row>
    <row r="7" spans="1:17" s="32" customFormat="1" ht="32.25" customHeight="1" thickBot="1" x14ac:dyDescent="0.35">
      <c r="A7" s="72" t="s">
        <v>25</v>
      </c>
      <c r="B7" s="73"/>
      <c r="C7" s="38"/>
      <c r="D7" s="38"/>
      <c r="E7" s="31"/>
      <c r="F7" s="31"/>
      <c r="G7" s="31"/>
      <c r="H7" s="31"/>
      <c r="I7" s="31"/>
      <c r="J7" s="33">
        <f>SUM(J6:J6)</f>
        <v>999991.74</v>
      </c>
      <c r="K7" s="33">
        <f t="shared" ref="K7:O7" si="0">SUM(K6:K6)</f>
        <v>999991.74</v>
      </c>
      <c r="L7" s="33">
        <f t="shared" si="0"/>
        <v>0</v>
      </c>
      <c r="M7" s="33">
        <f t="shared" si="0"/>
        <v>0</v>
      </c>
      <c r="N7" s="33">
        <f t="shared" si="0"/>
        <v>999991.74</v>
      </c>
      <c r="O7" s="33">
        <f t="shared" si="0"/>
        <v>0</v>
      </c>
      <c r="P7" s="37"/>
      <c r="Q7" s="34"/>
    </row>
    <row r="8" spans="1:17" s="29" customFormat="1" ht="95.25" customHeight="1" thickBot="1" x14ac:dyDescent="0.3">
      <c r="A8" s="39">
        <v>1</v>
      </c>
      <c r="B8" s="76" t="s">
        <v>30</v>
      </c>
      <c r="C8" s="76">
        <v>4800020772</v>
      </c>
      <c r="D8" s="46" t="s">
        <v>32</v>
      </c>
      <c r="E8" s="46" t="s">
        <v>22</v>
      </c>
      <c r="F8" s="46" t="s">
        <v>22</v>
      </c>
      <c r="G8" s="46" t="s">
        <v>22</v>
      </c>
      <c r="H8" s="47" t="s">
        <v>33</v>
      </c>
      <c r="I8" s="46" t="s">
        <v>34</v>
      </c>
      <c r="J8" s="48">
        <v>164134.6</v>
      </c>
      <c r="K8" s="48">
        <f>SUM(L8:O8)</f>
        <v>164134.6</v>
      </c>
      <c r="L8" s="48">
        <v>0</v>
      </c>
      <c r="M8" s="48">
        <v>0</v>
      </c>
      <c r="N8" s="48">
        <v>164134.6</v>
      </c>
      <c r="O8" s="48">
        <v>0</v>
      </c>
      <c r="P8" s="49" t="s">
        <v>26</v>
      </c>
      <c r="Q8" s="50" t="s">
        <v>23</v>
      </c>
    </row>
    <row r="9" spans="1:17" s="32" customFormat="1" ht="32.25" customHeight="1" thickBot="1" x14ac:dyDescent="0.35">
      <c r="A9" s="72" t="s">
        <v>25</v>
      </c>
      <c r="B9" s="73"/>
      <c r="C9" s="38"/>
      <c r="D9" s="38"/>
      <c r="E9" s="31"/>
      <c r="F9" s="31"/>
      <c r="G9" s="31"/>
      <c r="H9" s="31"/>
      <c r="I9" s="31"/>
      <c r="J9" s="33">
        <f>SUM(J8:J8)</f>
        <v>164134.6</v>
      </c>
      <c r="K9" s="33">
        <f t="shared" ref="K9:P9" si="1">SUM(K8:K8)</f>
        <v>164134.6</v>
      </c>
      <c r="L9" s="33">
        <f t="shared" si="1"/>
        <v>0</v>
      </c>
      <c r="M9" s="33">
        <f t="shared" si="1"/>
        <v>0</v>
      </c>
      <c r="N9" s="33">
        <f t="shared" si="1"/>
        <v>164134.6</v>
      </c>
      <c r="O9" s="33">
        <f t="shared" si="1"/>
        <v>0</v>
      </c>
      <c r="P9" s="33">
        <f t="shared" si="1"/>
        <v>0</v>
      </c>
      <c r="Q9" s="34"/>
    </row>
    <row r="10" spans="1:17" s="29" customFormat="1" ht="95.25" customHeight="1" x14ac:dyDescent="0.25">
      <c r="A10" s="39">
        <v>1</v>
      </c>
      <c r="B10" s="77" t="s">
        <v>35</v>
      </c>
      <c r="C10" s="77">
        <v>4800020444</v>
      </c>
      <c r="D10" s="46" t="s">
        <v>36</v>
      </c>
      <c r="E10" s="46" t="s">
        <v>22</v>
      </c>
      <c r="F10" s="46" t="s">
        <v>22</v>
      </c>
      <c r="G10" s="46" t="s">
        <v>22</v>
      </c>
      <c r="H10" s="47" t="s">
        <v>37</v>
      </c>
      <c r="I10" s="46" t="s">
        <v>38</v>
      </c>
      <c r="J10" s="48">
        <v>35666.660000000003</v>
      </c>
      <c r="K10" s="48">
        <f>SUM(L10:O10)</f>
        <v>35666.660000000003</v>
      </c>
      <c r="L10" s="48">
        <v>0</v>
      </c>
      <c r="M10" s="48">
        <v>0</v>
      </c>
      <c r="N10" s="48">
        <v>35666.660000000003</v>
      </c>
      <c r="O10" s="48">
        <v>0</v>
      </c>
      <c r="P10" s="49" t="s">
        <v>26</v>
      </c>
      <c r="Q10" s="50" t="s">
        <v>23</v>
      </c>
    </row>
    <row r="11" spans="1:17" s="29" customFormat="1" ht="95.25" customHeight="1" thickBot="1" x14ac:dyDescent="0.3">
      <c r="A11" s="39">
        <v>2</v>
      </c>
      <c r="B11" s="78"/>
      <c r="C11" s="78"/>
      <c r="D11" s="46" t="s">
        <v>40</v>
      </c>
      <c r="E11" s="46" t="s">
        <v>22</v>
      </c>
      <c r="F11" s="46" t="s">
        <v>22</v>
      </c>
      <c r="G11" s="46" t="s">
        <v>22</v>
      </c>
      <c r="H11" s="47" t="s">
        <v>41</v>
      </c>
      <c r="I11" s="46" t="s">
        <v>34</v>
      </c>
      <c r="J11" s="48">
        <v>174875</v>
      </c>
      <c r="K11" s="48">
        <f>SUM(L11:O11)</f>
        <v>174875</v>
      </c>
      <c r="L11" s="48">
        <v>0</v>
      </c>
      <c r="M11" s="48">
        <v>0</v>
      </c>
      <c r="N11" s="48">
        <v>174875</v>
      </c>
      <c r="O11" s="48">
        <v>0</v>
      </c>
      <c r="P11" s="49" t="s">
        <v>26</v>
      </c>
      <c r="Q11" s="50" t="s">
        <v>23</v>
      </c>
    </row>
    <row r="12" spans="1:17" s="32" customFormat="1" ht="32.25" customHeight="1" thickBot="1" x14ac:dyDescent="0.35">
      <c r="A12" s="72" t="s">
        <v>39</v>
      </c>
      <c r="B12" s="73"/>
      <c r="C12" s="38"/>
      <c r="D12" s="38"/>
      <c r="E12" s="31"/>
      <c r="F12" s="31"/>
      <c r="G12" s="31"/>
      <c r="H12" s="31"/>
      <c r="I12" s="31"/>
      <c r="J12" s="33">
        <f>SUM(J10:J11)</f>
        <v>210541.66</v>
      </c>
      <c r="K12" s="33">
        <f t="shared" ref="K12:O12" si="2">SUM(K10:K11)</f>
        <v>210541.66</v>
      </c>
      <c r="L12" s="33">
        <f t="shared" si="2"/>
        <v>0</v>
      </c>
      <c r="M12" s="33">
        <f t="shared" si="2"/>
        <v>0</v>
      </c>
      <c r="N12" s="33">
        <f t="shared" si="2"/>
        <v>210541.66</v>
      </c>
      <c r="O12" s="33">
        <f t="shared" si="2"/>
        <v>0</v>
      </c>
      <c r="P12" s="37"/>
      <c r="Q12" s="34"/>
    </row>
    <row r="13" spans="1:17" s="29" customFormat="1" ht="47.25" customHeight="1" x14ac:dyDescent="0.25">
      <c r="A13" s="66" t="s">
        <v>42</v>
      </c>
      <c r="B13" s="67"/>
      <c r="C13" s="67"/>
      <c r="D13" s="67"/>
      <c r="E13" s="40"/>
      <c r="F13" s="40"/>
      <c r="G13" s="40"/>
      <c r="H13" s="41"/>
      <c r="I13" s="41"/>
      <c r="J13" s="42">
        <f>J12+J9+J7</f>
        <v>1374668</v>
      </c>
      <c r="K13" s="42">
        <f>K14+K15+K16</f>
        <v>1374668</v>
      </c>
      <c r="L13" s="42">
        <f t="shared" ref="K13:O13" si="3">L12+L9+L7</f>
        <v>0</v>
      </c>
      <c r="M13" s="42">
        <f t="shared" si="3"/>
        <v>0</v>
      </c>
      <c r="N13" s="42">
        <f t="shared" si="3"/>
        <v>1374668</v>
      </c>
      <c r="O13" s="42">
        <f t="shared" si="3"/>
        <v>0</v>
      </c>
      <c r="P13" s="43"/>
      <c r="Q13" s="44"/>
    </row>
    <row r="14" spans="1:17" s="29" customFormat="1" ht="47.25" customHeight="1" x14ac:dyDescent="0.25">
      <c r="A14" s="8" t="s">
        <v>21</v>
      </c>
      <c r="B14" s="9"/>
      <c r="C14" s="14"/>
      <c r="D14" s="9"/>
      <c r="E14" s="9"/>
      <c r="F14" s="9"/>
      <c r="G14" s="9"/>
      <c r="H14" s="9"/>
      <c r="I14" s="9"/>
      <c r="J14" s="15">
        <f>0</f>
        <v>0</v>
      </c>
      <c r="K14" s="15">
        <f>0</f>
        <v>0</v>
      </c>
      <c r="L14" s="15">
        <v>0</v>
      </c>
      <c r="M14" s="15">
        <f>0</f>
        <v>0</v>
      </c>
      <c r="N14" s="15">
        <f>0</f>
        <v>0</v>
      </c>
      <c r="O14" s="15">
        <v>0</v>
      </c>
      <c r="P14" s="18"/>
      <c r="Q14" s="20"/>
    </row>
    <row r="15" spans="1:17" s="29" customFormat="1" ht="47.25" customHeight="1" x14ac:dyDescent="0.25">
      <c r="A15" s="10" t="s">
        <v>24</v>
      </c>
      <c r="B15" s="11"/>
      <c r="C15" s="16"/>
      <c r="D15" s="11"/>
      <c r="E15" s="11"/>
      <c r="F15" s="11"/>
      <c r="G15" s="11"/>
      <c r="H15" s="11"/>
      <c r="I15" s="11"/>
      <c r="J15" s="17">
        <f>0</f>
        <v>0</v>
      </c>
      <c r="K15" s="17">
        <f>0</f>
        <v>0</v>
      </c>
      <c r="L15" s="17">
        <f>0</f>
        <v>0</v>
      </c>
      <c r="M15" s="17">
        <f>0</f>
        <v>0</v>
      </c>
      <c r="N15" s="17">
        <f>0</f>
        <v>0</v>
      </c>
      <c r="O15" s="17">
        <v>0</v>
      </c>
      <c r="P15" s="19"/>
      <c r="Q15" s="21"/>
    </row>
    <row r="16" spans="1:17" s="29" customFormat="1" ht="47.25" customHeight="1" thickBot="1" x14ac:dyDescent="0.3">
      <c r="A16" s="12" t="s">
        <v>43</v>
      </c>
      <c r="B16" s="13"/>
      <c r="C16" s="13"/>
      <c r="D16" s="13"/>
      <c r="E16" s="13"/>
      <c r="F16" s="13"/>
      <c r="G16" s="13"/>
      <c r="H16" s="13"/>
      <c r="I16" s="13"/>
      <c r="J16" s="22">
        <f>SUM(J6+J8+J10+J11)</f>
        <v>1374668</v>
      </c>
      <c r="K16" s="22">
        <f t="shared" ref="K16:O16" si="4">SUM(K6+K8+K10+K11)</f>
        <v>1374668</v>
      </c>
      <c r="L16" s="22">
        <f t="shared" si="4"/>
        <v>0</v>
      </c>
      <c r="M16" s="22">
        <f t="shared" si="4"/>
        <v>0</v>
      </c>
      <c r="N16" s="22">
        <f t="shared" si="4"/>
        <v>1374668</v>
      </c>
      <c r="O16" s="22">
        <f t="shared" si="4"/>
        <v>0</v>
      </c>
      <c r="P16" s="23"/>
      <c r="Q16" s="24"/>
    </row>
    <row r="17" spans="1:17" ht="161.44999999999999" customHeight="1" x14ac:dyDescent="0.25">
      <c r="A17" s="25"/>
      <c r="B17" s="26"/>
      <c r="C17" s="26"/>
      <c r="D17" s="26"/>
      <c r="E17" s="26"/>
      <c r="F17" s="26"/>
      <c r="G17" s="26"/>
      <c r="H17" s="26"/>
      <c r="I17" s="26"/>
      <c r="J17" s="27"/>
      <c r="K17" s="27"/>
      <c r="L17" s="28"/>
      <c r="M17" s="28"/>
      <c r="N17" s="28"/>
      <c r="O17" s="28"/>
      <c r="P17" s="28"/>
      <c r="Q17" s="28"/>
    </row>
    <row r="18" spans="1:17" ht="43.15" customHeight="1" x14ac:dyDescent="0.25">
      <c r="A18" s="65"/>
      <c r="B18" s="65"/>
      <c r="C18" s="65"/>
      <c r="D18" s="68"/>
      <c r="E18" s="68"/>
      <c r="F18" s="68"/>
    </row>
    <row r="19" spans="1:17" ht="138.6" customHeight="1" x14ac:dyDescent="0.25"/>
    <row r="20" spans="1:17" ht="43.15" customHeight="1" x14ac:dyDescent="0.25"/>
    <row r="21" spans="1:17" ht="132" customHeight="1" x14ac:dyDescent="0.25"/>
    <row r="22" spans="1:17" ht="43.15" customHeight="1" x14ac:dyDescent="0.25"/>
    <row r="23" spans="1:17" ht="183.6" customHeight="1" x14ac:dyDescent="0.25"/>
    <row r="24" spans="1:17" ht="189.6" customHeight="1" x14ac:dyDescent="0.25"/>
    <row r="25" spans="1:17" ht="43.15" customHeight="1" x14ac:dyDescent="0.25"/>
    <row r="26" spans="1:17" ht="101.45" customHeight="1" x14ac:dyDescent="0.25"/>
    <row r="27" spans="1:17" ht="43.15" customHeight="1" x14ac:dyDescent="0.25"/>
    <row r="28" spans="1:17" ht="150.6" customHeight="1" x14ac:dyDescent="0.25"/>
    <row r="29" spans="1:17" ht="43.15" customHeight="1" x14ac:dyDescent="0.25"/>
    <row r="30" spans="1:17" ht="156.6" customHeight="1" x14ac:dyDescent="0.25"/>
    <row r="31" spans="1:17" ht="155.44999999999999" customHeight="1" x14ac:dyDescent="0.25"/>
    <row r="32" spans="1:17" ht="151.9" customHeight="1" x14ac:dyDescent="0.25"/>
    <row r="33" ht="156" customHeight="1" x14ac:dyDescent="0.25"/>
    <row r="34" ht="90" customHeight="1" x14ac:dyDescent="0.25"/>
    <row r="35" ht="90" customHeight="1" x14ac:dyDescent="0.25"/>
    <row r="36" ht="90" customHeight="1" x14ac:dyDescent="0.25"/>
    <row r="37" ht="90" customHeight="1" x14ac:dyDescent="0.25"/>
    <row r="38" ht="90" customHeight="1" x14ac:dyDescent="0.25"/>
    <row r="39" ht="90" customHeight="1" x14ac:dyDescent="0.25"/>
    <row r="40" ht="90" customHeight="1" x14ac:dyDescent="0.25"/>
    <row r="41" ht="90" customHeight="1" x14ac:dyDescent="0.25"/>
    <row r="42" ht="90" customHeight="1" x14ac:dyDescent="0.25"/>
    <row r="43" ht="90" customHeight="1" x14ac:dyDescent="0.25"/>
    <row r="44" ht="90" customHeight="1" x14ac:dyDescent="0.25"/>
    <row r="45" ht="90" customHeight="1" x14ac:dyDescent="0.25"/>
    <row r="46" ht="90" customHeight="1" x14ac:dyDescent="0.25"/>
    <row r="47" ht="43.15" customHeight="1" x14ac:dyDescent="0.25"/>
    <row r="48" ht="195" customHeight="1" x14ac:dyDescent="0.25"/>
    <row r="49" ht="243.6" customHeight="1" x14ac:dyDescent="0.25"/>
    <row r="50" ht="43.15" customHeight="1" x14ac:dyDescent="0.25"/>
    <row r="51" ht="60" customHeight="1" x14ac:dyDescent="0.25"/>
    <row r="52" ht="60" customHeight="1" x14ac:dyDescent="0.25"/>
    <row r="53" ht="60" customHeight="1" x14ac:dyDescent="0.25"/>
    <row r="54" ht="60" customHeight="1" x14ac:dyDescent="0.25"/>
    <row r="55" ht="60" customHeight="1" x14ac:dyDescent="0.25"/>
    <row r="56" ht="60" customHeight="1" x14ac:dyDescent="0.25"/>
    <row r="57" ht="60" customHeight="1" x14ac:dyDescent="0.25"/>
    <row r="58" ht="156" customHeight="1" x14ac:dyDescent="0.25"/>
    <row r="59" ht="60" customHeight="1" x14ac:dyDescent="0.25"/>
    <row r="60" ht="43.15" customHeight="1" x14ac:dyDescent="0.25"/>
    <row r="61" ht="100.15" customHeight="1" x14ac:dyDescent="0.25"/>
    <row r="62" ht="100.15" customHeight="1" x14ac:dyDescent="0.25"/>
    <row r="63" ht="100.15" customHeight="1" x14ac:dyDescent="0.25"/>
    <row r="64" ht="100.15" customHeight="1" x14ac:dyDescent="0.25"/>
    <row r="65" ht="43.15" customHeight="1" x14ac:dyDescent="0.25"/>
    <row r="66" ht="87.6" customHeight="1" x14ac:dyDescent="0.25"/>
    <row r="67" ht="87.6" customHeight="1" x14ac:dyDescent="0.25"/>
    <row r="68" ht="87.6" customHeight="1" x14ac:dyDescent="0.25"/>
    <row r="69" ht="43.15" customHeight="1" x14ac:dyDescent="0.25"/>
    <row r="70" ht="217.15" customHeight="1" x14ac:dyDescent="0.25"/>
    <row r="71" ht="325.14999999999998" customHeight="1" x14ac:dyDescent="0.25"/>
    <row r="72" ht="43.15" customHeight="1" x14ac:dyDescent="0.25"/>
    <row r="73" ht="118.15" customHeight="1" x14ac:dyDescent="0.25"/>
    <row r="74" ht="43.15" customHeight="1" x14ac:dyDescent="0.25"/>
    <row r="75" ht="80.45" customHeight="1" x14ac:dyDescent="0.25"/>
    <row r="76" ht="43.15" customHeight="1" x14ac:dyDescent="0.25"/>
    <row r="77" ht="60" customHeight="1" x14ac:dyDescent="0.25"/>
    <row r="78" ht="43.15" customHeight="1" x14ac:dyDescent="0.25"/>
    <row r="79" ht="112.15" customHeight="1" x14ac:dyDescent="0.25"/>
    <row r="80" ht="43.15" customHeight="1" x14ac:dyDescent="0.25"/>
    <row r="81" spans="18:18" x14ac:dyDescent="0.25">
      <c r="R81" s="6"/>
    </row>
    <row r="84" spans="18:18" ht="30" customHeight="1" x14ac:dyDescent="0.25"/>
  </sheetData>
  <mergeCells count="24">
    <mergeCell ref="A18:C18"/>
    <mergeCell ref="A13:D13"/>
    <mergeCell ref="D18:F18"/>
    <mergeCell ref="A5:Q5"/>
    <mergeCell ref="A7:B7"/>
    <mergeCell ref="A9:B9"/>
    <mergeCell ref="A12:B12"/>
    <mergeCell ref="B10:B11"/>
    <mergeCell ref="C10:C11"/>
    <mergeCell ref="N1:Q1"/>
    <mergeCell ref="J3:J4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I3:I4"/>
    <mergeCell ref="G3:G4"/>
    <mergeCell ref="H3:H4"/>
  </mergeCells>
  <phoneticPr fontId="17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10</v>
      </c>
    </row>
    <row r="3" spans="2:2" ht="31.5" x14ac:dyDescent="0.25">
      <c r="B3" s="7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АПРЕЛЬ_ЦЗ</vt:lpstr>
      <vt:lpstr>Лист2</vt:lpstr>
      <vt:lpstr>АПРЕЛЬ_ЦЗ!Область_печати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2023-12-27T12:41:30Z</cp:lastPrinted>
  <dcterms:created xsi:type="dcterms:W3CDTF">2021-07-02T07:35:59Z</dcterms:created>
  <dcterms:modified xsi:type="dcterms:W3CDTF">2026-04-02T12:56:04Z</dcterms:modified>
</cp:coreProperties>
</file>